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i\Downloads\"/>
    </mc:Choice>
  </mc:AlternateContent>
  <bookViews>
    <workbookView xWindow="0" yWindow="0" windowWidth="24000" windowHeight="9300"/>
  </bookViews>
  <sheets>
    <sheet name="Definitions &amp; Sources" sheetId="26" r:id="rId1"/>
    <sheet name="SSH-U, RC, P by country" sheetId="1" r:id="rId2"/>
    <sheet name="SSH-U, RC, P by field" sheetId="27" r:id="rId3"/>
    <sheet name="U-SSH NOSSH by country, pubpri" sheetId="12" r:id="rId4"/>
    <sheet name="U-SSH by degree, country" sheetId="7" r:id="rId5"/>
    <sheet name="U-Degree levels by field" sheetId="8" r:id="rId6"/>
    <sheet name="RC-UB NUB, pub priv by country" sheetId="14" r:id="rId7"/>
    <sheet name="RC-UB NUB, pub priv by field" sheetId="15" r:id="rId8"/>
    <sheet name="P-UB NUB by country" sheetId="17" r:id="rId9"/>
    <sheet name="P-UB NUB by field" sheetId="18" r:id="rId10"/>
  </sheets>
  <definedNames>
    <definedName name="_xlnm._FilterDatabase" localSheetId="8" hidden="1">'P-UB NUB by country'!$A$10:$D$10</definedName>
    <definedName name="_xlnm._FilterDatabase" localSheetId="9" hidden="1">'P-UB NUB by field'!$A$10:$E$10</definedName>
    <definedName name="_xlnm._FilterDatabase" localSheetId="6" hidden="1">'RC-UB NUB, pub priv by country'!$A$10:$F$10</definedName>
    <definedName name="_xlnm._FilterDatabase" localSheetId="7" hidden="1">'RC-UB NUB, pub priv by field'!$A$10:$G$10</definedName>
    <definedName name="_xlnm._FilterDatabase" localSheetId="1" hidden="1">'SSH-U, RC, P by country'!$A$9:$E$9</definedName>
    <definedName name="_xlnm._FilterDatabase" localSheetId="5" hidden="1">'U-Degree levels by field'!$A$10:$G$10</definedName>
    <definedName name="_xlnm._FilterDatabase" localSheetId="4" hidden="1">'U-SSH by degree, country'!$A$10:$F$10</definedName>
    <definedName name="_xlnm._FilterDatabase" localSheetId="3" hidden="1">'U-SSH NOSSH by country, pubpri'!$A$10:$G$10</definedName>
  </definedNames>
  <calcPr calcId="162913" concurrentCalc="0"/>
</workbook>
</file>

<file path=xl/calcChain.xml><?xml version="1.0" encoding="utf-8"?>
<calcChain xmlns="http://schemas.openxmlformats.org/spreadsheetml/2006/main">
  <c r="E12" i="15" l="1"/>
  <c r="B12" i="15"/>
  <c r="E13" i="15"/>
  <c r="B13" i="15"/>
  <c r="E14" i="15"/>
  <c r="B14" i="15"/>
  <c r="E15" i="15"/>
  <c r="B15" i="15"/>
  <c r="E16" i="15"/>
  <c r="B16" i="15"/>
  <c r="E17" i="15"/>
  <c r="B17" i="15"/>
  <c r="E18" i="15"/>
  <c r="B18" i="15"/>
  <c r="E19" i="15"/>
  <c r="B19" i="15"/>
  <c r="E20" i="15"/>
  <c r="B20" i="15"/>
  <c r="E21" i="15"/>
  <c r="B21" i="15"/>
  <c r="E22" i="15"/>
  <c r="B22" i="15"/>
  <c r="E23" i="15"/>
  <c r="B23" i="15"/>
  <c r="E24" i="15"/>
  <c r="B24" i="15"/>
  <c r="E25" i="15"/>
  <c r="B25" i="15"/>
  <c r="E26" i="15"/>
  <c r="B26" i="15"/>
  <c r="E27" i="15"/>
  <c r="B27" i="15"/>
  <c r="E28" i="15"/>
  <c r="B28" i="15"/>
  <c r="E29" i="15"/>
  <c r="B29" i="15"/>
  <c r="E30" i="15"/>
  <c r="B30" i="15"/>
  <c r="E31" i="15"/>
  <c r="B31" i="15"/>
  <c r="E11" i="15"/>
  <c r="B11" i="15"/>
  <c r="E12" i="18"/>
  <c r="B12" i="18"/>
  <c r="E13" i="18"/>
  <c r="B13" i="18"/>
  <c r="E14" i="18"/>
  <c r="B14" i="18"/>
  <c r="E15" i="18"/>
  <c r="B15" i="18"/>
  <c r="E16" i="18"/>
  <c r="B16" i="18"/>
  <c r="E17" i="18"/>
  <c r="B17" i="18"/>
  <c r="E18" i="18"/>
  <c r="B18" i="18"/>
  <c r="E19" i="18"/>
  <c r="B19" i="18"/>
  <c r="E20" i="18"/>
  <c r="B20" i="18"/>
  <c r="E21" i="18"/>
  <c r="B21" i="18"/>
  <c r="E22" i="18"/>
  <c r="B22" i="18"/>
  <c r="E23" i="18"/>
  <c r="B23" i="18"/>
  <c r="E24" i="18"/>
  <c r="B24" i="18"/>
  <c r="E25" i="18"/>
  <c r="B25" i="18"/>
  <c r="E26" i="18"/>
  <c r="B26" i="18"/>
  <c r="E27" i="18"/>
  <c r="B27" i="18"/>
  <c r="E28" i="18"/>
  <c r="B28" i="18"/>
  <c r="E29" i="18"/>
  <c r="B29" i="18"/>
  <c r="E30" i="18"/>
  <c r="B30" i="18"/>
  <c r="E31" i="18"/>
  <c r="B31" i="18"/>
  <c r="E11" i="18"/>
  <c r="B11" i="18"/>
  <c r="G30" i="8"/>
  <c r="I30" i="8"/>
  <c r="G12" i="8"/>
  <c r="B12" i="8"/>
  <c r="G13" i="8"/>
  <c r="B13" i="8"/>
  <c r="G14" i="8"/>
  <c r="B14" i="8"/>
  <c r="G15" i="8"/>
  <c r="B15" i="8"/>
  <c r="G16" i="8"/>
  <c r="B16" i="8"/>
  <c r="G17" i="8"/>
  <c r="B17" i="8"/>
  <c r="G18" i="8"/>
  <c r="B18" i="8"/>
  <c r="G19" i="8"/>
  <c r="B19" i="8"/>
  <c r="G20" i="8"/>
  <c r="B20" i="8"/>
  <c r="G21" i="8"/>
  <c r="B21" i="8"/>
  <c r="G22" i="8"/>
  <c r="B22" i="8"/>
  <c r="G23" i="8"/>
  <c r="B23" i="8"/>
  <c r="G24" i="8"/>
  <c r="B24" i="8"/>
  <c r="G25" i="8"/>
  <c r="B25" i="8"/>
  <c r="G26" i="8"/>
  <c r="B26" i="8"/>
  <c r="G27" i="8"/>
  <c r="B27" i="8"/>
  <c r="G28" i="8"/>
  <c r="B28" i="8"/>
  <c r="G29" i="8"/>
  <c r="B29" i="8"/>
  <c r="B30" i="8"/>
  <c r="G11" i="8"/>
  <c r="B11" i="8"/>
  <c r="F24" i="7"/>
  <c r="J24" i="7"/>
  <c r="F17" i="7"/>
  <c r="J17" i="7"/>
  <c r="G31" i="18"/>
  <c r="F31" i="18"/>
  <c r="G30" i="18"/>
  <c r="F30" i="18"/>
  <c r="G29" i="18"/>
  <c r="F29" i="18"/>
  <c r="G28" i="18"/>
  <c r="F28" i="18"/>
  <c r="G27" i="18"/>
  <c r="F27" i="18"/>
  <c r="G26" i="18"/>
  <c r="F26" i="18"/>
  <c r="G25" i="18"/>
  <c r="F25" i="18"/>
  <c r="G24" i="18"/>
  <c r="F24" i="18"/>
  <c r="G23" i="18"/>
  <c r="F23" i="18"/>
  <c r="G22" i="18"/>
  <c r="F22" i="18"/>
  <c r="G21" i="18"/>
  <c r="F21" i="18"/>
  <c r="G20" i="18"/>
  <c r="F20" i="18"/>
  <c r="G19" i="18"/>
  <c r="F19" i="18"/>
  <c r="G18" i="18"/>
  <c r="F18" i="18"/>
  <c r="G17" i="18"/>
  <c r="F17" i="18"/>
  <c r="G16" i="18"/>
  <c r="F16" i="18"/>
  <c r="G15" i="18"/>
  <c r="F15" i="18"/>
  <c r="G14" i="18"/>
  <c r="F14" i="18"/>
  <c r="G13" i="18"/>
  <c r="F13" i="18"/>
  <c r="G12" i="18"/>
  <c r="F12" i="18"/>
  <c r="G11" i="18"/>
  <c r="F11" i="18"/>
  <c r="C33" i="17"/>
  <c r="B33" i="17"/>
  <c r="D33" i="17"/>
  <c r="F33" i="17"/>
  <c r="E33" i="17"/>
  <c r="D32" i="17"/>
  <c r="F32" i="17"/>
  <c r="E32" i="17"/>
  <c r="D31" i="17"/>
  <c r="F31" i="17"/>
  <c r="E31" i="17"/>
  <c r="D30" i="17"/>
  <c r="F30" i="17"/>
  <c r="E30" i="17"/>
  <c r="D29" i="17"/>
  <c r="F29" i="17"/>
  <c r="E29" i="17"/>
  <c r="D28" i="17"/>
  <c r="F28" i="17"/>
  <c r="E28" i="17"/>
  <c r="D27" i="17"/>
  <c r="E27" i="17"/>
  <c r="D26" i="17"/>
  <c r="F26" i="17"/>
  <c r="E26" i="17"/>
  <c r="D25" i="17"/>
  <c r="F25" i="17"/>
  <c r="E25" i="17"/>
  <c r="D24" i="17"/>
  <c r="F24" i="17"/>
  <c r="E24" i="17"/>
  <c r="D23" i="17"/>
  <c r="F23" i="17"/>
  <c r="E23" i="17"/>
  <c r="D22" i="17"/>
  <c r="F22" i="17"/>
  <c r="E22" i="17"/>
  <c r="D21" i="17"/>
  <c r="F21" i="17"/>
  <c r="E21" i="17"/>
  <c r="D20" i="17"/>
  <c r="F20" i="17"/>
  <c r="E20" i="17"/>
  <c r="D19" i="17"/>
  <c r="F19" i="17"/>
  <c r="E19" i="17"/>
  <c r="D18" i="17"/>
  <c r="F18" i="17"/>
  <c r="E18" i="17"/>
  <c r="D17" i="17"/>
  <c r="F17" i="17"/>
  <c r="E17" i="17"/>
  <c r="D16" i="17"/>
  <c r="F16" i="17"/>
  <c r="E16" i="17"/>
  <c r="D15" i="17"/>
  <c r="F15" i="17"/>
  <c r="E15" i="17"/>
  <c r="D13" i="17"/>
  <c r="F13" i="17"/>
  <c r="D12" i="17"/>
  <c r="F12" i="17"/>
  <c r="E12" i="17"/>
  <c r="D11" i="17"/>
  <c r="F11" i="17"/>
  <c r="E11" i="17"/>
  <c r="M31" i="15"/>
  <c r="L31" i="15"/>
  <c r="G31" i="15"/>
  <c r="F31" i="15"/>
  <c r="M30" i="15"/>
  <c r="L30" i="15"/>
  <c r="G30" i="15"/>
  <c r="F30" i="15"/>
  <c r="L29" i="15"/>
  <c r="G29" i="15"/>
  <c r="F29" i="15"/>
  <c r="M28" i="15"/>
  <c r="L28" i="15"/>
  <c r="G28" i="15"/>
  <c r="F28" i="15"/>
  <c r="M27" i="15"/>
  <c r="L27" i="15"/>
  <c r="G27" i="15"/>
  <c r="F27" i="15"/>
  <c r="M26" i="15"/>
  <c r="L26" i="15"/>
  <c r="G26" i="15"/>
  <c r="F26" i="15"/>
  <c r="L25" i="15"/>
  <c r="G25" i="15"/>
  <c r="F25" i="15"/>
  <c r="M24" i="15"/>
  <c r="L24" i="15"/>
  <c r="G24" i="15"/>
  <c r="F24" i="15"/>
  <c r="M23" i="15"/>
  <c r="L23" i="15"/>
  <c r="F23" i="15"/>
  <c r="M22" i="15"/>
  <c r="L22" i="15"/>
  <c r="G22" i="15"/>
  <c r="F22" i="15"/>
  <c r="M21" i="15"/>
  <c r="L21" i="15"/>
  <c r="G21" i="15"/>
  <c r="F21" i="15"/>
  <c r="M20" i="15"/>
  <c r="L20" i="15"/>
  <c r="G20" i="15"/>
  <c r="F20" i="15"/>
  <c r="L19" i="15"/>
  <c r="F19" i="15"/>
  <c r="M18" i="15"/>
  <c r="L18" i="15"/>
  <c r="G18" i="15"/>
  <c r="F18" i="15"/>
  <c r="M17" i="15"/>
  <c r="L17" i="15"/>
  <c r="G17" i="15"/>
  <c r="F17" i="15"/>
  <c r="M16" i="15"/>
  <c r="L16" i="15"/>
  <c r="G16" i="15"/>
  <c r="F16" i="15"/>
  <c r="M15" i="15"/>
  <c r="L15" i="15"/>
  <c r="G15" i="15"/>
  <c r="F15" i="15"/>
  <c r="M14" i="15"/>
  <c r="L14" i="15"/>
  <c r="G14" i="15"/>
  <c r="F14" i="15"/>
  <c r="M13" i="15"/>
  <c r="L13" i="15"/>
  <c r="G13" i="15"/>
  <c r="F13" i="15"/>
  <c r="M12" i="15"/>
  <c r="L12" i="15"/>
  <c r="G12" i="15"/>
  <c r="F12" i="15"/>
  <c r="M11" i="15"/>
  <c r="L11" i="15"/>
  <c r="G11" i="15"/>
  <c r="F11" i="15"/>
  <c r="J33" i="14"/>
  <c r="B33" i="14"/>
  <c r="L33" i="14"/>
  <c r="I33" i="14"/>
  <c r="K33" i="14"/>
  <c r="C33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F33" i="14"/>
  <c r="E33" i="14"/>
  <c r="L32" i="14"/>
  <c r="K32" i="14"/>
  <c r="F32" i="14"/>
  <c r="E32" i="14"/>
  <c r="K31" i="14"/>
  <c r="F31" i="14"/>
  <c r="E31" i="14"/>
  <c r="K30" i="14"/>
  <c r="F30" i="14"/>
  <c r="E30" i="14"/>
  <c r="K29" i="14"/>
  <c r="F29" i="14"/>
  <c r="E29" i="14"/>
  <c r="L28" i="14"/>
  <c r="K28" i="14"/>
  <c r="F28" i="14"/>
  <c r="E28" i="14"/>
  <c r="L27" i="14"/>
  <c r="K27" i="14"/>
  <c r="F27" i="14"/>
  <c r="E27" i="14"/>
  <c r="L26" i="14"/>
  <c r="K26" i="14"/>
  <c r="F26" i="14"/>
  <c r="E26" i="14"/>
  <c r="L25" i="14"/>
  <c r="K25" i="14"/>
  <c r="F25" i="14"/>
  <c r="E25" i="14"/>
  <c r="L24" i="14"/>
  <c r="K24" i="14"/>
  <c r="F24" i="14"/>
  <c r="E24" i="14"/>
  <c r="L23" i="14"/>
  <c r="K23" i="14"/>
  <c r="F23" i="14"/>
  <c r="E23" i="14"/>
  <c r="L22" i="14"/>
  <c r="K22" i="14"/>
  <c r="F22" i="14"/>
  <c r="E22" i="14"/>
  <c r="F21" i="14"/>
  <c r="K20" i="14"/>
  <c r="F20" i="14"/>
  <c r="E20" i="14"/>
  <c r="L19" i="14"/>
  <c r="K19" i="14"/>
  <c r="F19" i="14"/>
  <c r="E19" i="14"/>
  <c r="L18" i="14"/>
  <c r="K18" i="14"/>
  <c r="F18" i="14"/>
  <c r="E18" i="14"/>
  <c r="L17" i="14"/>
  <c r="K17" i="14"/>
  <c r="F17" i="14"/>
  <c r="E17" i="14"/>
  <c r="L16" i="14"/>
  <c r="K16" i="14"/>
  <c r="F16" i="14"/>
  <c r="E16" i="14"/>
  <c r="L15" i="14"/>
  <c r="K15" i="14"/>
  <c r="F15" i="14"/>
  <c r="E15" i="14"/>
  <c r="F14" i="14"/>
  <c r="F13" i="14"/>
  <c r="K12" i="14"/>
  <c r="F12" i="14"/>
  <c r="E12" i="14"/>
  <c r="K11" i="14"/>
  <c r="F11" i="14"/>
  <c r="E11" i="14"/>
  <c r="J30" i="8"/>
  <c r="H30" i="8"/>
  <c r="K29" i="8"/>
  <c r="J29" i="8"/>
  <c r="I29" i="8"/>
  <c r="H29" i="8"/>
  <c r="K28" i="8"/>
  <c r="J28" i="8"/>
  <c r="I28" i="8"/>
  <c r="H28" i="8"/>
  <c r="K27" i="8"/>
  <c r="J27" i="8"/>
  <c r="I27" i="8"/>
  <c r="H27" i="8"/>
  <c r="K26" i="8"/>
  <c r="J26" i="8"/>
  <c r="I26" i="8"/>
  <c r="H26" i="8"/>
  <c r="K25" i="8"/>
  <c r="J25" i="8"/>
  <c r="I25" i="8"/>
  <c r="H25" i="8"/>
  <c r="K24" i="8"/>
  <c r="J24" i="8"/>
  <c r="I24" i="8"/>
  <c r="H24" i="8"/>
  <c r="K23" i="8"/>
  <c r="J23" i="8"/>
  <c r="I23" i="8"/>
  <c r="H23" i="8"/>
  <c r="K22" i="8"/>
  <c r="J22" i="8"/>
  <c r="I22" i="8"/>
  <c r="H22" i="8"/>
  <c r="K21" i="8"/>
  <c r="J21" i="8"/>
  <c r="I21" i="8"/>
  <c r="H21" i="8"/>
  <c r="K20" i="8"/>
  <c r="J20" i="8"/>
  <c r="I20" i="8"/>
  <c r="H20" i="8"/>
  <c r="K19" i="8"/>
  <c r="J19" i="8"/>
  <c r="I19" i="8"/>
  <c r="H19" i="8"/>
  <c r="J18" i="8"/>
  <c r="I18" i="8"/>
  <c r="H18" i="8"/>
  <c r="K17" i="8"/>
  <c r="J17" i="8"/>
  <c r="I17" i="8"/>
  <c r="H17" i="8"/>
  <c r="K16" i="8"/>
  <c r="J16" i="8"/>
  <c r="I16" i="8"/>
  <c r="H16" i="8"/>
  <c r="K15" i="8"/>
  <c r="J15" i="8"/>
  <c r="I15" i="8"/>
  <c r="H15" i="8"/>
  <c r="K14" i="8"/>
  <c r="J14" i="8"/>
  <c r="I14" i="8"/>
  <c r="H14" i="8"/>
  <c r="J13" i="8"/>
  <c r="I13" i="8"/>
  <c r="H13" i="8"/>
  <c r="K12" i="8"/>
  <c r="J12" i="8"/>
  <c r="I12" i="8"/>
  <c r="H12" i="8"/>
  <c r="K11" i="8"/>
  <c r="J11" i="8"/>
  <c r="I11" i="8"/>
  <c r="H11" i="8"/>
  <c r="E33" i="7"/>
  <c r="B33" i="7"/>
  <c r="C33" i="7"/>
  <c r="D33" i="7"/>
  <c r="F33" i="7"/>
  <c r="J33" i="7"/>
  <c r="I33" i="7"/>
  <c r="H33" i="7"/>
  <c r="G33" i="7"/>
  <c r="F32" i="7"/>
  <c r="J32" i="7"/>
  <c r="I32" i="7"/>
  <c r="H32" i="7"/>
  <c r="G32" i="7"/>
  <c r="F31" i="7"/>
  <c r="I31" i="7"/>
  <c r="H31" i="7"/>
  <c r="G31" i="7"/>
  <c r="F30" i="7"/>
  <c r="I30" i="7"/>
  <c r="H30" i="7"/>
  <c r="G30" i="7"/>
  <c r="F29" i="7"/>
  <c r="J29" i="7"/>
  <c r="I29" i="7"/>
  <c r="H29" i="7"/>
  <c r="G29" i="7"/>
  <c r="F28" i="7"/>
  <c r="J28" i="7"/>
  <c r="I28" i="7"/>
  <c r="H28" i="7"/>
  <c r="G28" i="7"/>
  <c r="F27" i="7"/>
  <c r="I27" i="7"/>
  <c r="H27" i="7"/>
  <c r="G27" i="7"/>
  <c r="F26" i="7"/>
  <c r="J26" i="7"/>
  <c r="I26" i="7"/>
  <c r="H26" i="7"/>
  <c r="G26" i="7"/>
  <c r="F25" i="7"/>
  <c r="I25" i="7"/>
  <c r="H25" i="7"/>
  <c r="G25" i="7"/>
  <c r="I24" i="7"/>
  <c r="H24" i="7"/>
  <c r="G24" i="7"/>
  <c r="F23" i="7"/>
  <c r="I23" i="7"/>
  <c r="H23" i="7"/>
  <c r="G23" i="7"/>
  <c r="F22" i="7"/>
  <c r="J22" i="7"/>
  <c r="I22" i="7"/>
  <c r="H22" i="7"/>
  <c r="G22" i="7"/>
  <c r="F21" i="7"/>
  <c r="H21" i="7"/>
  <c r="G21" i="7"/>
  <c r="F20" i="7"/>
  <c r="J20" i="7"/>
  <c r="I20" i="7"/>
  <c r="H20" i="7"/>
  <c r="G20" i="7"/>
  <c r="F19" i="7"/>
  <c r="J19" i="7"/>
  <c r="I19" i="7"/>
  <c r="H19" i="7"/>
  <c r="G19" i="7"/>
  <c r="F18" i="7"/>
  <c r="I18" i="7"/>
  <c r="G18" i="7"/>
  <c r="I17" i="7"/>
  <c r="H17" i="7"/>
  <c r="G17" i="7"/>
  <c r="F16" i="7"/>
  <c r="J16" i="7"/>
  <c r="I16" i="7"/>
  <c r="H16" i="7"/>
  <c r="G16" i="7"/>
  <c r="F15" i="7"/>
  <c r="J15" i="7"/>
  <c r="I15" i="7"/>
  <c r="H15" i="7"/>
  <c r="G15" i="7"/>
  <c r="F14" i="7"/>
  <c r="H14" i="7"/>
  <c r="F13" i="7"/>
  <c r="I13" i="7"/>
  <c r="F12" i="7"/>
  <c r="J12" i="7"/>
  <c r="I12" i="7"/>
  <c r="H12" i="7"/>
  <c r="F11" i="7"/>
  <c r="H11" i="7"/>
  <c r="G11" i="7"/>
  <c r="J34" i="12"/>
  <c r="B34" i="12"/>
  <c r="L34" i="12"/>
  <c r="I34" i="12"/>
  <c r="K34" i="12"/>
  <c r="C34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F34" i="12"/>
  <c r="E34" i="12"/>
  <c r="L33" i="12"/>
  <c r="K33" i="12"/>
  <c r="F33" i="12"/>
  <c r="E33" i="12"/>
  <c r="L32" i="12"/>
  <c r="K32" i="12"/>
  <c r="F32" i="12"/>
  <c r="E32" i="12"/>
  <c r="L31" i="12"/>
  <c r="K31" i="12"/>
  <c r="F31" i="12"/>
  <c r="E31" i="12"/>
  <c r="L30" i="12"/>
  <c r="K30" i="12"/>
  <c r="F30" i="12"/>
  <c r="E30" i="12"/>
  <c r="L29" i="12"/>
  <c r="K29" i="12"/>
  <c r="F29" i="12"/>
  <c r="E29" i="12"/>
  <c r="L28" i="12"/>
  <c r="K28" i="12"/>
  <c r="F28" i="12"/>
  <c r="E28" i="12"/>
  <c r="L27" i="12"/>
  <c r="K27" i="12"/>
  <c r="F27" i="12"/>
  <c r="E27" i="12"/>
  <c r="L26" i="12"/>
  <c r="K26" i="12"/>
  <c r="F26" i="12"/>
  <c r="E26" i="12"/>
  <c r="L25" i="12"/>
  <c r="K25" i="12"/>
  <c r="F25" i="12"/>
  <c r="E25" i="12"/>
  <c r="L24" i="12"/>
  <c r="K24" i="12"/>
  <c r="F24" i="12"/>
  <c r="E24" i="12"/>
  <c r="L23" i="12"/>
  <c r="K23" i="12"/>
  <c r="F23" i="12"/>
  <c r="E23" i="12"/>
  <c r="L22" i="12"/>
  <c r="K22" i="12"/>
  <c r="F22" i="12"/>
  <c r="E22" i="12"/>
  <c r="L21" i="12"/>
  <c r="K21" i="12"/>
  <c r="F21" i="12"/>
  <c r="E21" i="12"/>
  <c r="L20" i="12"/>
  <c r="K20" i="12"/>
  <c r="F20" i="12"/>
  <c r="E20" i="12"/>
  <c r="L19" i="12"/>
  <c r="K19" i="12"/>
  <c r="F19" i="12"/>
  <c r="E19" i="12"/>
  <c r="L18" i="12"/>
  <c r="K18" i="12"/>
  <c r="F18" i="12"/>
  <c r="E18" i="12"/>
  <c r="L17" i="12"/>
  <c r="K17" i="12"/>
  <c r="F17" i="12"/>
  <c r="E17" i="12"/>
  <c r="L16" i="12"/>
  <c r="K16" i="12"/>
  <c r="F16" i="12"/>
  <c r="E16" i="12"/>
  <c r="L15" i="12"/>
  <c r="E15" i="12"/>
  <c r="L14" i="12"/>
  <c r="E14" i="12"/>
  <c r="L13" i="12"/>
  <c r="K13" i="12"/>
  <c r="F13" i="12"/>
  <c r="E13" i="12"/>
  <c r="L12" i="12"/>
  <c r="F12" i="12"/>
  <c r="E12" i="12"/>
  <c r="D34" i="1"/>
  <c r="E34" i="1"/>
  <c r="C34" i="1"/>
  <c r="B34" i="1"/>
</calcChain>
</file>

<file path=xl/sharedStrings.xml><?xml version="1.0" encoding="utf-8"?>
<sst xmlns="http://schemas.openxmlformats.org/spreadsheetml/2006/main" count="495" uniqueCount="132">
  <si>
    <t>Algeria</t>
  </si>
  <si>
    <t>Bahrain</t>
  </si>
  <si>
    <t>Comoros</t>
  </si>
  <si>
    <t>Djibouti</t>
  </si>
  <si>
    <t>Egypt</t>
  </si>
  <si>
    <t>Iraq</t>
  </si>
  <si>
    <t>Jordan</t>
  </si>
  <si>
    <t>Kuwait</t>
  </si>
  <si>
    <t>Lebanon</t>
  </si>
  <si>
    <t>Libya</t>
  </si>
  <si>
    <t>Mauritania</t>
  </si>
  <si>
    <t>Morocco</t>
  </si>
  <si>
    <t>Oman</t>
  </si>
  <si>
    <t>Palestine</t>
  </si>
  <si>
    <t>Qatar</t>
  </si>
  <si>
    <t>Saudi Arabia</t>
  </si>
  <si>
    <t>Somalia</t>
  </si>
  <si>
    <t>Sudan</t>
  </si>
  <si>
    <t>Syria</t>
  </si>
  <si>
    <t>Tunisia</t>
  </si>
  <si>
    <t>Yemen</t>
  </si>
  <si>
    <t>Archeology</t>
  </si>
  <si>
    <t>Demography</t>
  </si>
  <si>
    <t>Economics</t>
  </si>
  <si>
    <t>Geography</t>
  </si>
  <si>
    <t>History</t>
  </si>
  <si>
    <t>Literature</t>
  </si>
  <si>
    <t>Philosophy</t>
  </si>
  <si>
    <t>Psychology</t>
  </si>
  <si>
    <t>Political Sciences</t>
  </si>
  <si>
    <t>Anthropology</t>
  </si>
  <si>
    <t>Sociology</t>
  </si>
  <si>
    <t>Regional / International Studies</t>
  </si>
  <si>
    <t>Religious Studies</t>
  </si>
  <si>
    <t>Urban Studies</t>
  </si>
  <si>
    <t>Media</t>
  </si>
  <si>
    <t>United Arab Emirates</t>
  </si>
  <si>
    <t>Culture</t>
  </si>
  <si>
    <t>Development</t>
  </si>
  <si>
    <t>Education</t>
  </si>
  <si>
    <t>Multidisciplinary - SSH</t>
  </si>
  <si>
    <t>Multidisciplinary - SSH and other</t>
  </si>
  <si>
    <t>Gender</t>
  </si>
  <si>
    <t>Offer Doctoral programs in SSH</t>
  </si>
  <si>
    <t>Offer Master's programs only at the postgraduate level in SSH</t>
  </si>
  <si>
    <t>Offer Bachelor programs only in SSH</t>
  </si>
  <si>
    <t>Undetermined SSH programs level</t>
  </si>
  <si>
    <t>Cultural Studies</t>
  </si>
  <si>
    <t>Development Studies</t>
  </si>
  <si>
    <t>Education Sciences</t>
  </si>
  <si>
    <t>Gender Studies</t>
  </si>
  <si>
    <t>TOTAL</t>
  </si>
  <si>
    <t>University-based
Public</t>
  </si>
  <si>
    <t>University-based
Private</t>
  </si>
  <si>
    <t>Multidisciplinary - SSH &amp; other</t>
  </si>
  <si>
    <t>Number of research centers</t>
  </si>
  <si>
    <t>University-based (Public+Private)</t>
  </si>
  <si>
    <t xml:space="preserve"> -</t>
  </si>
  <si>
    <t>N/A</t>
  </si>
  <si>
    <t>NA</t>
  </si>
  <si>
    <t>Multidisciplinary studies - SSH</t>
  </si>
  <si>
    <t>C. Countries</t>
  </si>
  <si>
    <t>D. Sources</t>
  </si>
  <si>
    <t>A. Definitions</t>
  </si>
  <si>
    <t>* For more details about what is included under each field please check https://dataverse.theacss.org/dataverse/assm</t>
  </si>
  <si>
    <t>Offer Doctoral programs</t>
  </si>
  <si>
    <t>Offer Master's programs only at the postgraduate level</t>
  </si>
  <si>
    <t>Offer Bachelor programs only</t>
  </si>
  <si>
    <t>Percent of research centers</t>
  </si>
  <si>
    <t>Number of university-based research centers</t>
  </si>
  <si>
    <t>Percent of university-based research centers</t>
  </si>
  <si>
    <t>Number of SSH periodicals</t>
  </si>
  <si>
    <t>Percent of SSH periodicals</t>
  </si>
  <si>
    <t>Number of periodicals</t>
  </si>
  <si>
    <t>Percent of periodicals</t>
  </si>
  <si>
    <t>Research centers* 
(#)</t>
  </si>
  <si>
    <t>Periodicals**
(#)</t>
  </si>
  <si>
    <t>University-based*</t>
  </si>
  <si>
    <t xml:space="preserve">
</t>
  </si>
  <si>
    <t>Non-university-based</t>
  </si>
  <si>
    <t>* University-based and non-university-based research centers</t>
  </si>
  <si>
    <t>** Periodicals issued by universities, university-based and non-university-based research centers, professional societies, ministries/public administrations, NGOs, publishers etc.</t>
  </si>
  <si>
    <t>Non-university-based**</t>
  </si>
  <si>
    <t>No specific country</t>
  </si>
  <si>
    <t>Unknown</t>
  </si>
  <si>
    <r>
      <t xml:space="preserve">Countries that are members of the league of Arab states: </t>
    </r>
    <r>
      <rPr>
        <sz val="12"/>
        <color theme="1"/>
        <rFont val="Calibri"/>
        <family val="2"/>
        <scheme val="minor"/>
      </rPr>
      <t>Algeria, Bahrain, Comoros, Djibouti, Egypt, Iraq, Jordan, Kuwait, Lebanon, Libya, Mauritania, Morocco, Oman, Palestine, Qatar, Saudi Arabia, Somalia, Sudan, Syria, Tunisia, United Arab Emirates and Yemen.</t>
    </r>
  </si>
  <si>
    <t>ASSM Databases (https://dataverse.theacss.org/dataverse/assm)</t>
  </si>
  <si>
    <t>Sources:</t>
  </si>
  <si>
    <r>
      <rPr>
        <b/>
        <sz val="12"/>
        <color theme="1"/>
        <rFont val="Calibri"/>
        <family val="2"/>
        <scheme val="minor"/>
      </rPr>
      <t>Higher education institutions:</t>
    </r>
    <r>
      <rPr>
        <sz val="12"/>
        <color theme="1"/>
        <rFont val="Calibri"/>
        <family val="2"/>
        <scheme val="minor"/>
      </rPr>
      <t xml:space="preserve"> Institutions granting degrees at the Bachelor's, Master's and/or Doctoral level.</t>
    </r>
  </si>
  <si>
    <r>
      <rPr>
        <b/>
        <sz val="12"/>
        <color theme="1"/>
        <rFont val="Calibri"/>
        <family val="2"/>
        <scheme val="minor"/>
      </rPr>
      <t>Non-university-based research center</t>
    </r>
    <r>
      <rPr>
        <sz val="12"/>
        <color theme="1"/>
        <rFont val="Calibri"/>
        <family val="2"/>
        <scheme val="minor"/>
      </rPr>
      <t>s: Centers / laboratories / chairs not affiliated with higher education institutions and conducting social sciences and/or humanities research.</t>
    </r>
  </si>
  <si>
    <r>
      <rPr>
        <b/>
        <sz val="12"/>
        <color theme="1"/>
        <rFont val="Calibri"/>
        <family val="2"/>
        <scheme val="minor"/>
      </rPr>
      <t>University-based-research centers</t>
    </r>
    <r>
      <rPr>
        <sz val="12"/>
        <color theme="1"/>
        <rFont val="Calibri"/>
        <family val="2"/>
        <scheme val="minor"/>
      </rPr>
      <t>: Centers / laboratories / chairs affiliated to higher education institutions and conducting social science and/or humanities research.  Excluded are research teams, research groups, research units, consulting/training centers with no specific field of research.</t>
    </r>
  </si>
  <si>
    <r>
      <rPr>
        <b/>
        <sz val="12"/>
        <color theme="1"/>
        <rFont val="Calibri"/>
        <family val="2"/>
        <scheme val="minor"/>
      </rPr>
      <t>Periodicals</t>
    </r>
    <r>
      <rPr>
        <sz val="12"/>
        <color theme="1"/>
        <rFont val="Calibri"/>
        <family val="2"/>
        <scheme val="minor"/>
      </rPr>
      <t>: Periodicals produced in the Arab region and that publish in one or more social sciences and/or humanities field. Excluded are series, monographs, reports, newspapers and magazines published periodically.</t>
    </r>
  </si>
  <si>
    <r>
      <rPr>
        <b/>
        <sz val="12"/>
        <color theme="1"/>
        <rFont val="Calibri"/>
        <family val="2"/>
        <scheme val="minor"/>
      </rPr>
      <t>Professional / scientific societies</t>
    </r>
    <r>
      <rPr>
        <sz val="12"/>
        <color theme="1"/>
        <rFont val="Calibri"/>
        <family val="2"/>
        <scheme val="minor"/>
      </rPr>
      <t>:  Organizations that seek to promote the advancement of a social science and/or humanities profession / field and foster the relationships between individuals / institutions working in it. Excluded are orders, syndicates, coalitions, advocacy groups, employers’ organizations and virtual societies / groups.</t>
    </r>
  </si>
  <si>
    <t>Anthropology, Archeology, Cultural Studies, Demography, Development Studies, Economics, Education, Gender Studies, Geography, History, Literature, Media, Philosophy, Political Sciences, Psychology, Regional/International Studies, Religious Studies, Sociology, Urban Studies, and Multidisciplinary studies.</t>
  </si>
  <si>
    <t>Professional / scientific societies
(#)</t>
  </si>
  <si>
    <t>Higher education institutions 
(#)</t>
  </si>
  <si>
    <t>Note: Each higher education institution, research center, periodical and professional / scientific society may cover more than one field.</t>
  </si>
  <si>
    <t>Number of higher education institutions</t>
  </si>
  <si>
    <t>Percent of higher education institutions</t>
  </si>
  <si>
    <t>** Periodicals issued by non-university-based research centers, non-university-based professional / scientific societies, ministries/public administrations, NGOs, publishers etc.</t>
  </si>
  <si>
    <t>Percent of all SSH periodicals publishing in the field (total = 1806)</t>
  </si>
  <si>
    <t>ASSM Databases Summary Tables, December 2021</t>
  </si>
  <si>
    <t>Arab Social Science Monitor</t>
  </si>
  <si>
    <r>
      <t>** Periodicals issued by higher educaiton institutions</t>
    </r>
    <r>
      <rPr>
        <b/>
        <sz val="12"/>
        <rFont val="Calibri"/>
        <family val="2"/>
        <scheme val="minor"/>
      </rPr>
      <t>,</t>
    </r>
    <r>
      <rPr>
        <sz val="12"/>
        <rFont val="Calibri"/>
        <family val="2"/>
        <scheme val="minor"/>
      </rPr>
      <t xml:space="preserve"> university-based and non-university-based research centers, professional / scientific societies, ministries/public administrations, NGOs, publishers etc.</t>
    </r>
  </si>
  <si>
    <t>B. Social Sciences and Humanities Fields (SSH)*</t>
  </si>
  <si>
    <t>* Periodicals issued by higher education institutions, university-based research centers and university-based professional / scientific societies.</t>
  </si>
  <si>
    <t>Higher Education Institutions in the Arab Region that Offer/do NOT Offer Social Sciences/Humanities (SSH) Degree Programs by Country &amp; Private/Public (number, percent)</t>
  </si>
  <si>
    <t>Social Sciences/Humanities (SSH) Periodicals in the Arab Region by Country (number, percent)</t>
  </si>
  <si>
    <t>Social Sciences/Humanities (SSH) Periodicals in the Arab region by Field (number, percent)</t>
  </si>
  <si>
    <t>Number of Social Sciences/Humanities (SSH) Higher Education Institutions, Research Centers, Periodicals &amp; Professional/Scientific societies and Periodicals in the Arab Region by Field</t>
  </si>
  <si>
    <t>Number of Social Sciences/Humanities Higher Education Institutions, Research Centers, Professional/Scientific Societies &amp; Periodicals in the Arab Region by Country</t>
  </si>
  <si>
    <t>Higher Education Institutions in the Arab Region that Offer Social Sciences/Humanities (SSH) Degree Programs by Degree Level &amp; Country (number, percent)</t>
  </si>
  <si>
    <t>Higher Education Institutions in the Arab Region that Offer Social Sciences/Humanties (SSH) Degree Programs by Degree Level &amp; Field (number, percent)</t>
  </si>
  <si>
    <t>Social Sciences/Humanities Research Centers in the Arab Region by Country &amp; Public/Private (number, percent)</t>
  </si>
  <si>
    <t>Social Sciences/Humanities (SSH) Research Centers by Field &amp; Public/Private (number, percent)</t>
  </si>
  <si>
    <r>
      <t xml:space="preserve">     Arab Social Science Monitor. 2021. </t>
    </r>
    <r>
      <rPr>
        <i/>
        <sz val="12"/>
        <rFont val="Calibri"/>
        <family val="2"/>
        <scheme val="minor"/>
      </rPr>
      <t>Higher Education Institutions in the Arab Region, December 2021</t>
    </r>
    <r>
      <rPr>
        <sz val="12"/>
        <rFont val="Calibri"/>
        <family val="2"/>
        <scheme val="minor"/>
      </rPr>
      <t>. Beirut: Arab Council for the Social Sciences.</t>
    </r>
  </si>
  <si>
    <r>
      <t xml:space="preserve">     Arab Social Science Monitor. 2021. </t>
    </r>
    <r>
      <rPr>
        <i/>
        <sz val="12"/>
        <color theme="1"/>
        <rFont val="Calibri"/>
        <family val="2"/>
        <scheme val="minor"/>
      </rPr>
      <t>Social Sciences and Humanities University-based Research Centers in the Arab Region, December 2021</t>
    </r>
    <r>
      <rPr>
        <sz val="12"/>
        <color theme="1"/>
        <rFont val="Calibri"/>
        <family val="2"/>
        <scheme val="minor"/>
      </rPr>
      <t>. Beirut: Arab Council for the Social Sciences.</t>
    </r>
  </si>
  <si>
    <r>
      <t xml:space="preserve">     Arab Social Science Monitor. 2021. </t>
    </r>
    <r>
      <rPr>
        <i/>
        <sz val="12"/>
        <color theme="1"/>
        <rFont val="Calibri"/>
        <family val="2"/>
        <scheme val="minor"/>
      </rPr>
      <t>Social Sciences and Humanities Non-university-based Research Centers in the Arab Region, December 2021</t>
    </r>
    <r>
      <rPr>
        <sz val="12"/>
        <color theme="1"/>
        <rFont val="Calibri"/>
        <family val="2"/>
        <scheme val="minor"/>
      </rPr>
      <t>. Beirut: Arab Council for the Social Sciences.</t>
    </r>
  </si>
  <si>
    <r>
      <t xml:space="preserve">     Arab Social Science Monitor. 2021. </t>
    </r>
    <r>
      <rPr>
        <i/>
        <sz val="12"/>
        <color theme="1"/>
        <rFont val="Calibri"/>
        <family val="2"/>
        <scheme val="minor"/>
      </rPr>
      <t>Social Sciences and Humanities Professional/Scientific Societies in the Arab Region, December 2021</t>
    </r>
    <r>
      <rPr>
        <sz val="12"/>
        <color theme="1"/>
        <rFont val="Calibri"/>
        <family val="2"/>
        <scheme val="minor"/>
      </rPr>
      <t>. Beirut: Arab Council for the Social Sciences.</t>
    </r>
  </si>
  <si>
    <r>
      <t xml:space="preserve">     Arab Social Science Monitor. 2021. </t>
    </r>
    <r>
      <rPr>
        <i/>
        <sz val="12"/>
        <rFont val="Calibri"/>
        <family val="2"/>
        <scheme val="minor"/>
      </rPr>
      <t>Social Sciences and Humanities Periodicals in the Arab Region, December 2021</t>
    </r>
    <r>
      <rPr>
        <sz val="12"/>
        <rFont val="Calibri"/>
        <family val="2"/>
        <scheme val="minor"/>
      </rPr>
      <t>. Beirut: Arab Council for the Social Sciences.</t>
    </r>
  </si>
  <si>
    <t>Do NOT offer SSH degree programs</t>
  </si>
  <si>
    <t>Offer SSH degree programs</t>
  </si>
  <si>
    <t>Number of higher education institutions offering SSH degree programs</t>
  </si>
  <si>
    <t>Private</t>
  </si>
  <si>
    <t>Public</t>
  </si>
  <si>
    <t>Percent of higher education institutions offering SSH degree programs</t>
  </si>
  <si>
    <r>
      <t xml:space="preserve">     Arab Social Science Monitor. 2021. </t>
    </r>
    <r>
      <rPr>
        <i/>
        <sz val="12"/>
        <color theme="1"/>
        <rFont val="Calibri"/>
        <family val="2"/>
        <scheme val="minor"/>
      </rPr>
      <t>Higher Education Institutions in the Arab Region, December 2021</t>
    </r>
    <r>
      <rPr>
        <sz val="12"/>
        <color theme="1"/>
        <rFont val="Calibri"/>
        <family val="2"/>
        <scheme val="minor"/>
      </rPr>
      <t>. Beirut: Arab Council for the Social Sciences.</t>
    </r>
  </si>
  <si>
    <r>
      <t xml:space="preserve">     Arab Social Science Monitor. 2021. </t>
    </r>
    <r>
      <rPr>
        <i/>
        <sz val="12"/>
        <color theme="1"/>
        <rFont val="Calibri"/>
        <family val="2"/>
        <scheme val="minor"/>
      </rPr>
      <t>Social Sciences and Humanities Periodicals in the Arab Region, December 2021</t>
    </r>
    <r>
      <rPr>
        <sz val="12"/>
        <color theme="1"/>
        <rFont val="Calibri"/>
        <family val="2"/>
        <scheme val="minor"/>
      </rPr>
      <t>. Beirut: Arab Council for the Social Sciences.</t>
    </r>
  </si>
  <si>
    <t>* TOTAL for each field divided by 1377 higher education institutions</t>
  </si>
  <si>
    <t>Percent of all higher education institutions in the Arab region offering degrees in each field*</t>
  </si>
  <si>
    <t>Research centers in the Arab region operating in the field as a percent of all research centers operating in SSH*</t>
  </si>
  <si>
    <t>* TOTAL for each field divided by 1289 research centers operating in SSH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</si>
</sst>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5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/>
    <xf numFmtId="0" fontId="7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1" fontId="0" fillId="0" borderId="0" xfId="0" applyNumberFormat="1" applyFill="1"/>
    <xf numFmtId="0" fontId="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" fontId="5" fillId="5" borderId="3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justify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5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/>
    <xf numFmtId="0" fontId="16" fillId="0" borderId="0" xfId="0" applyFont="1" applyBorder="1"/>
    <xf numFmtId="0" fontId="16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1" fontId="5" fillId="5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/>
    </xf>
    <xf numFmtId="1" fontId="5" fillId="6" borderId="0" xfId="0" applyNumberFormat="1" applyFont="1" applyFill="1" applyBorder="1" applyAlignment="1">
      <alignment horizontal="center" vertical="center" wrapText="1"/>
    </xf>
    <xf numFmtId="0" fontId="3" fillId="6" borderId="0" xfId="0" applyFont="1" applyFill="1"/>
    <xf numFmtId="0" fontId="3" fillId="0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" fontId="5" fillId="5" borderId="8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</cellXfs>
  <cellStyles count="6">
    <cellStyle name="Hyperlink" xfId="5" builtinId="8"/>
    <cellStyle name="Normal" xfId="0" builtinId="0"/>
    <cellStyle name="Normal 2" xfId="4"/>
    <cellStyle name="style1578041243196" xfId="3"/>
    <cellStyle name="style1578041243350" xfId="2"/>
    <cellStyle name="style1579525380196" xfId="1"/>
  </cellStyles>
  <dxfs count="0"/>
  <tableStyles count="0" defaultTableStyle="TableStyleMedium9" defaultPivotStyle="PivotStyleLight16"/>
  <colors>
    <mruColors>
      <color rgb="FFFFCCCC"/>
      <color rgb="FFFFFF66"/>
      <color rgb="FF66FFFF"/>
      <color rgb="FFFFFF99"/>
      <color rgb="FFFF9933"/>
      <color rgb="FFFF9999"/>
      <color rgb="FFFF7C80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1272540</xdr:colOff>
      <xdr:row>3</xdr:row>
      <xdr:rowOff>180729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2540" cy="729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22860</xdr:rowOff>
    </xdr:from>
    <xdr:to>
      <xdr:col>0</xdr:col>
      <xdr:colOff>1280160</xdr:colOff>
      <xdr:row>4</xdr:row>
      <xdr:rowOff>20709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60"/>
          <a:ext cx="1272540" cy="729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1356060</xdr:colOff>
      <xdr:row>3</xdr:row>
      <xdr:rowOff>182880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6060" cy="777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1272540</xdr:colOff>
      <xdr:row>3</xdr:row>
      <xdr:rowOff>180731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2540" cy="7293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35951</xdr:rowOff>
    </xdr:from>
    <xdr:to>
      <xdr:col>0</xdr:col>
      <xdr:colOff>1242060</xdr:colOff>
      <xdr:row>3</xdr:row>
      <xdr:rowOff>144781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5951"/>
          <a:ext cx="1211580" cy="6574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1318260</xdr:colOff>
      <xdr:row>3</xdr:row>
      <xdr:rowOff>166718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715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1318260</xdr:colOff>
      <xdr:row>3</xdr:row>
      <xdr:rowOff>166718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715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1318260</xdr:colOff>
      <xdr:row>3</xdr:row>
      <xdr:rowOff>166718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715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1318260</xdr:colOff>
      <xdr:row>3</xdr:row>
      <xdr:rowOff>166718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715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1318260</xdr:colOff>
      <xdr:row>3</xdr:row>
      <xdr:rowOff>166718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715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B1" sqref="B1"/>
    </sheetView>
  </sheetViews>
  <sheetFormatPr defaultRowHeight="15" x14ac:dyDescent="0.25"/>
  <cols>
    <col min="1" max="1" width="178.42578125" customWidth="1"/>
    <col min="3" max="3" width="45.7109375" customWidth="1"/>
  </cols>
  <sheetData>
    <row r="1" spans="1:1" s="3" customFormat="1" x14ac:dyDescent="0.25"/>
    <row r="2" spans="1:1" s="3" customFormat="1" x14ac:dyDescent="0.25"/>
    <row r="3" spans="1:1" s="3" customFormat="1" x14ac:dyDescent="0.25"/>
    <row r="4" spans="1:1" s="3" customFormat="1" x14ac:dyDescent="0.25"/>
    <row r="5" spans="1:1" s="3" customFormat="1" ht="18.75" x14ac:dyDescent="0.3">
      <c r="A5" s="64" t="s">
        <v>102</v>
      </c>
    </row>
    <row r="6" spans="1:1" s="3" customFormat="1" ht="19.899999999999999" customHeight="1" x14ac:dyDescent="0.3">
      <c r="A6" s="66" t="s">
        <v>101</v>
      </c>
    </row>
    <row r="7" spans="1:1" s="3" customFormat="1" x14ac:dyDescent="0.25"/>
    <row r="8" spans="1:1" s="3" customFormat="1" x14ac:dyDescent="0.25"/>
    <row r="9" spans="1:1" s="3" customFormat="1" ht="17.25" x14ac:dyDescent="0.25">
      <c r="A9" s="56" t="s">
        <v>63</v>
      </c>
    </row>
    <row r="10" spans="1:1" s="3" customFormat="1" ht="15.75" x14ac:dyDescent="0.25">
      <c r="A10" s="59" t="s">
        <v>88</v>
      </c>
    </row>
    <row r="11" spans="1:1" s="3" customFormat="1" ht="15.75" x14ac:dyDescent="0.25">
      <c r="A11" s="59"/>
    </row>
    <row r="12" spans="1:1" s="3" customFormat="1" ht="31.5" x14ac:dyDescent="0.25">
      <c r="A12" s="59" t="s">
        <v>90</v>
      </c>
    </row>
    <row r="13" spans="1:1" s="3" customFormat="1" ht="15.75" x14ac:dyDescent="0.25">
      <c r="A13" s="59"/>
    </row>
    <row r="14" spans="1:1" s="3" customFormat="1" ht="15.75" x14ac:dyDescent="0.25">
      <c r="A14" s="58" t="s">
        <v>89</v>
      </c>
    </row>
    <row r="15" spans="1:1" s="3" customFormat="1" ht="15.75" x14ac:dyDescent="0.25">
      <c r="A15" s="58"/>
    </row>
    <row r="16" spans="1:1" s="3" customFormat="1" ht="30.75" customHeight="1" x14ac:dyDescent="0.25">
      <c r="A16" s="60" t="s">
        <v>91</v>
      </c>
    </row>
    <row r="17" spans="1:2" s="3" customFormat="1" ht="15.75" x14ac:dyDescent="0.25">
      <c r="A17" s="58"/>
    </row>
    <row r="18" spans="1:2" s="3" customFormat="1" ht="31.5" x14ac:dyDescent="0.25">
      <c r="A18" s="61" t="s">
        <v>92</v>
      </c>
    </row>
    <row r="19" spans="1:2" s="3" customFormat="1" x14ac:dyDescent="0.25">
      <c r="B19" s="23"/>
    </row>
    <row r="20" spans="1:2" ht="17.25" x14ac:dyDescent="0.25">
      <c r="A20" s="56" t="s">
        <v>104</v>
      </c>
    </row>
    <row r="21" spans="1:2" ht="45" customHeight="1" x14ac:dyDescent="0.25">
      <c r="A21" s="58" t="s">
        <v>93</v>
      </c>
    </row>
    <row r="22" spans="1:2" s="3" customFormat="1" ht="15.75" x14ac:dyDescent="0.25">
      <c r="A22" s="58"/>
    </row>
    <row r="23" spans="1:2" ht="15.75" x14ac:dyDescent="0.25">
      <c r="A23" s="7" t="s">
        <v>64</v>
      </c>
    </row>
    <row r="24" spans="1:2" s="3" customFormat="1" x14ac:dyDescent="0.25"/>
    <row r="25" spans="1:2" ht="17.25" x14ac:dyDescent="0.25">
      <c r="A25" s="56" t="s">
        <v>61</v>
      </c>
    </row>
    <row r="26" spans="1:2" ht="31.5" x14ac:dyDescent="0.25">
      <c r="A26" s="57" t="s">
        <v>85</v>
      </c>
    </row>
    <row r="28" spans="1:2" ht="17.25" x14ac:dyDescent="0.25">
      <c r="A28" s="56" t="s">
        <v>62</v>
      </c>
    </row>
    <row r="29" spans="1:2" ht="15.75" x14ac:dyDescent="0.25">
      <c r="A29" s="7" t="s">
        <v>86</v>
      </c>
    </row>
    <row r="30" spans="1:2" ht="15.75" x14ac:dyDescent="0.25">
      <c r="A30" s="7" t="s">
        <v>126</v>
      </c>
    </row>
    <row r="31" spans="1:2" ht="15.75" x14ac:dyDescent="0.25">
      <c r="A31" s="7" t="s">
        <v>116</v>
      </c>
    </row>
    <row r="32" spans="1:2" ht="15.75" x14ac:dyDescent="0.25">
      <c r="A32" s="7" t="s">
        <v>117</v>
      </c>
    </row>
    <row r="33" spans="1:1" ht="15.75" x14ac:dyDescent="0.25">
      <c r="A33" s="7" t="s">
        <v>118</v>
      </c>
    </row>
    <row r="34" spans="1:1" ht="15.75" x14ac:dyDescent="0.25">
      <c r="A34" s="7" t="s">
        <v>127</v>
      </c>
    </row>
    <row r="35" spans="1:1" x14ac:dyDescent="0.25">
      <c r="A35" s="2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zoomScaleNormal="100" workbookViewId="0">
      <selection activeCell="C1" sqref="C1"/>
    </sheetView>
  </sheetViews>
  <sheetFormatPr defaultRowHeight="15" x14ac:dyDescent="0.25"/>
  <cols>
    <col min="1" max="1" width="23.5703125" style="1" customWidth="1"/>
    <col min="2" max="2" width="20" style="2" customWidth="1"/>
    <col min="3" max="3" width="20" customWidth="1"/>
    <col min="4" max="4" width="18.140625" customWidth="1"/>
    <col min="5" max="5" width="14.28515625" style="3" customWidth="1"/>
    <col min="6" max="6" width="82" customWidth="1"/>
  </cols>
  <sheetData>
    <row r="1" spans="1:6" s="3" customFormat="1" x14ac:dyDescent="0.25"/>
    <row r="2" spans="1:6" s="3" customFormat="1" x14ac:dyDescent="0.25"/>
    <row r="3" spans="1:6" s="3" customFormat="1" x14ac:dyDescent="0.25"/>
    <row r="4" spans="1:6" s="3" customFormat="1" x14ac:dyDescent="0.25"/>
    <row r="5" spans="1:6" s="3" customFormat="1" ht="15.75" x14ac:dyDescent="0.25">
      <c r="A5" s="63"/>
    </row>
    <row r="6" spans="1:6" s="3" customFormat="1" ht="15.75" x14ac:dyDescent="0.25">
      <c r="A6" s="67" t="s">
        <v>101</v>
      </c>
    </row>
    <row r="7" spans="1:6" s="3" customFormat="1" ht="15.75" x14ac:dyDescent="0.25">
      <c r="A7" s="6" t="s">
        <v>110</v>
      </c>
    </row>
    <row r="8" spans="1:6" s="3" customFormat="1" x14ac:dyDescent="0.25"/>
    <row r="9" spans="1:6" s="27" customFormat="1" ht="48.75" customHeight="1" x14ac:dyDescent="0.25">
      <c r="A9" s="26"/>
      <c r="B9" s="19" t="s">
        <v>95</v>
      </c>
      <c r="C9" s="19" t="s">
        <v>75</v>
      </c>
      <c r="D9" s="19" t="s">
        <v>94</v>
      </c>
      <c r="E9" s="19" t="s">
        <v>76</v>
      </c>
      <c r="F9" s="41"/>
    </row>
    <row r="10" spans="1:6" s="7" customFormat="1" ht="16.5" customHeight="1" x14ac:dyDescent="0.25">
      <c r="A10" s="75" t="s">
        <v>0</v>
      </c>
      <c r="B10" s="11">
        <v>68</v>
      </c>
      <c r="C10" s="11">
        <v>386</v>
      </c>
      <c r="D10" s="11">
        <v>7</v>
      </c>
      <c r="E10" s="11">
        <v>547</v>
      </c>
    </row>
    <row r="11" spans="1:6" s="7" customFormat="1" ht="15.75" x14ac:dyDescent="0.25">
      <c r="A11" s="75" t="s">
        <v>1</v>
      </c>
      <c r="B11" s="11">
        <v>6</v>
      </c>
      <c r="C11" s="11">
        <v>4</v>
      </c>
      <c r="D11" s="11">
        <v>8</v>
      </c>
      <c r="E11" s="11">
        <v>8</v>
      </c>
    </row>
    <row r="12" spans="1:6" s="7" customFormat="1" ht="16.5" customHeight="1" x14ac:dyDescent="0.25">
      <c r="A12" s="75" t="s">
        <v>2</v>
      </c>
      <c r="B12" s="11">
        <v>1</v>
      </c>
      <c r="C12" s="11">
        <v>1</v>
      </c>
      <c r="D12" s="11" t="s">
        <v>57</v>
      </c>
      <c r="E12" s="11">
        <v>1</v>
      </c>
    </row>
    <row r="13" spans="1:6" s="7" customFormat="1" ht="16.5" customHeight="1" x14ac:dyDescent="0.25">
      <c r="A13" s="75" t="s">
        <v>3</v>
      </c>
      <c r="B13" s="11">
        <v>1</v>
      </c>
      <c r="C13" s="11">
        <v>2</v>
      </c>
      <c r="D13" s="11" t="s">
        <v>57</v>
      </c>
      <c r="E13" s="11" t="s">
        <v>57</v>
      </c>
    </row>
    <row r="14" spans="1:6" s="7" customFormat="1" ht="16.5" customHeight="1" x14ac:dyDescent="0.25">
      <c r="A14" s="75" t="s">
        <v>4</v>
      </c>
      <c r="B14" s="11">
        <v>69</v>
      </c>
      <c r="C14" s="11">
        <v>142</v>
      </c>
      <c r="D14" s="11">
        <v>51</v>
      </c>
      <c r="E14" s="11">
        <v>368</v>
      </c>
    </row>
    <row r="15" spans="1:6" s="7" customFormat="1" ht="16.5" customHeight="1" x14ac:dyDescent="0.25">
      <c r="A15" s="75" t="s">
        <v>5</v>
      </c>
      <c r="B15" s="11">
        <v>72</v>
      </c>
      <c r="C15" s="11">
        <v>66</v>
      </c>
      <c r="D15" s="11">
        <v>27</v>
      </c>
      <c r="E15" s="11">
        <v>185</v>
      </c>
    </row>
    <row r="16" spans="1:6" s="7" customFormat="1" ht="16.5" customHeight="1" x14ac:dyDescent="0.25">
      <c r="A16" s="75" t="s">
        <v>6</v>
      </c>
      <c r="B16" s="11">
        <v>26</v>
      </c>
      <c r="C16" s="11">
        <v>53</v>
      </c>
      <c r="D16" s="11">
        <v>27</v>
      </c>
      <c r="E16" s="11">
        <v>65</v>
      </c>
    </row>
    <row r="17" spans="1:5" s="7" customFormat="1" ht="16.5" customHeight="1" x14ac:dyDescent="0.25">
      <c r="A17" s="75" t="s">
        <v>7</v>
      </c>
      <c r="B17" s="11">
        <v>4</v>
      </c>
      <c r="C17" s="11">
        <v>14</v>
      </c>
      <c r="D17" s="11">
        <v>11</v>
      </c>
      <c r="E17" s="11">
        <v>11</v>
      </c>
    </row>
    <row r="18" spans="1:5" s="7" customFormat="1" ht="16.5" customHeight="1" x14ac:dyDescent="0.25">
      <c r="A18" s="75" t="s">
        <v>8</v>
      </c>
      <c r="B18" s="11">
        <v>37</v>
      </c>
      <c r="C18" s="11">
        <v>83</v>
      </c>
      <c r="D18" s="11">
        <v>20</v>
      </c>
      <c r="E18" s="11">
        <v>66</v>
      </c>
    </row>
    <row r="19" spans="1:5" s="7" customFormat="1" ht="16.5" customHeight="1" x14ac:dyDescent="0.25">
      <c r="A19" s="75" t="s">
        <v>9</v>
      </c>
      <c r="B19" s="11">
        <v>16</v>
      </c>
      <c r="C19" s="11">
        <v>17</v>
      </c>
      <c r="D19" s="11">
        <v>18</v>
      </c>
      <c r="E19" s="11">
        <v>48</v>
      </c>
    </row>
    <row r="20" spans="1:5" s="7" customFormat="1" ht="16.5" customHeight="1" x14ac:dyDescent="0.25">
      <c r="A20" s="75" t="s">
        <v>10</v>
      </c>
      <c r="B20" s="11">
        <v>4</v>
      </c>
      <c r="C20" s="11">
        <v>4</v>
      </c>
      <c r="D20" s="11">
        <v>5</v>
      </c>
      <c r="E20" s="11">
        <v>5</v>
      </c>
    </row>
    <row r="21" spans="1:5" s="7" customFormat="1" ht="16.5" customHeight="1" x14ac:dyDescent="0.25">
      <c r="A21" s="75" t="s">
        <v>11</v>
      </c>
      <c r="B21" s="11">
        <v>36</v>
      </c>
      <c r="C21" s="11">
        <v>196</v>
      </c>
      <c r="D21" s="11">
        <v>29</v>
      </c>
      <c r="E21" s="11">
        <v>153</v>
      </c>
    </row>
    <row r="22" spans="1:5" s="7" customFormat="1" ht="16.5" customHeight="1" x14ac:dyDescent="0.25">
      <c r="A22" s="75" t="s">
        <v>12</v>
      </c>
      <c r="B22" s="11">
        <v>14</v>
      </c>
      <c r="C22" s="11">
        <v>6</v>
      </c>
      <c r="D22" s="11">
        <v>6</v>
      </c>
      <c r="E22" s="11">
        <v>5</v>
      </c>
    </row>
    <row r="23" spans="1:5" s="7" customFormat="1" ht="16.5" customHeight="1" x14ac:dyDescent="0.25">
      <c r="A23" s="75" t="s">
        <v>13</v>
      </c>
      <c r="B23" s="11">
        <v>25</v>
      </c>
      <c r="C23" s="11">
        <v>61</v>
      </c>
      <c r="D23" s="11">
        <v>15</v>
      </c>
      <c r="E23" s="11">
        <v>48</v>
      </c>
    </row>
    <row r="24" spans="1:5" s="7" customFormat="1" ht="16.5" customHeight="1" x14ac:dyDescent="0.25">
      <c r="A24" s="75" t="s">
        <v>14</v>
      </c>
      <c r="B24" s="11">
        <v>7</v>
      </c>
      <c r="C24" s="11">
        <v>18</v>
      </c>
      <c r="D24" s="11">
        <v>2</v>
      </c>
      <c r="E24" s="11">
        <v>20</v>
      </c>
    </row>
    <row r="25" spans="1:5" s="7" customFormat="1" ht="16.5" customHeight="1" x14ac:dyDescent="0.25">
      <c r="A25" s="75" t="s">
        <v>15</v>
      </c>
      <c r="B25" s="11">
        <v>31</v>
      </c>
      <c r="C25" s="11">
        <v>58</v>
      </c>
      <c r="D25" s="11">
        <v>22</v>
      </c>
      <c r="E25" s="11">
        <v>66</v>
      </c>
    </row>
    <row r="26" spans="1:5" s="7" customFormat="1" ht="16.5" customHeight="1" x14ac:dyDescent="0.25">
      <c r="A26" s="75" t="s">
        <v>16</v>
      </c>
      <c r="B26" s="11">
        <v>41</v>
      </c>
      <c r="C26" s="11">
        <v>6</v>
      </c>
      <c r="D26" s="11">
        <v>2</v>
      </c>
      <c r="E26" s="11">
        <v>3</v>
      </c>
    </row>
    <row r="27" spans="1:5" s="7" customFormat="1" ht="16.5" customHeight="1" x14ac:dyDescent="0.25">
      <c r="A27" s="75" t="s">
        <v>17</v>
      </c>
      <c r="B27" s="11">
        <v>70</v>
      </c>
      <c r="C27" s="11">
        <v>43</v>
      </c>
      <c r="D27" s="11">
        <v>13</v>
      </c>
      <c r="E27" s="11">
        <v>60</v>
      </c>
    </row>
    <row r="28" spans="1:5" s="7" customFormat="1" ht="16.5" customHeight="1" x14ac:dyDescent="0.25">
      <c r="A28" s="75" t="s">
        <v>18</v>
      </c>
      <c r="B28" s="11">
        <v>20</v>
      </c>
      <c r="C28" s="11">
        <v>12</v>
      </c>
      <c r="D28" s="11">
        <v>15</v>
      </c>
      <c r="E28" s="11">
        <v>21</v>
      </c>
    </row>
    <row r="29" spans="1:5" s="7" customFormat="1" ht="16.5" customHeight="1" x14ac:dyDescent="0.25">
      <c r="A29" s="75" t="s">
        <v>19</v>
      </c>
      <c r="B29" s="11">
        <v>17</v>
      </c>
      <c r="C29" s="11">
        <v>56</v>
      </c>
      <c r="D29" s="11">
        <v>26</v>
      </c>
      <c r="E29" s="11">
        <v>42</v>
      </c>
    </row>
    <row r="30" spans="1:5" s="7" customFormat="1" ht="16.5" customHeight="1" x14ac:dyDescent="0.25">
      <c r="A30" s="75" t="s">
        <v>36</v>
      </c>
      <c r="B30" s="11">
        <v>43</v>
      </c>
      <c r="C30" s="11">
        <v>18</v>
      </c>
      <c r="D30" s="11">
        <v>7</v>
      </c>
      <c r="E30" s="11">
        <v>40</v>
      </c>
    </row>
    <row r="31" spans="1:5" s="7" customFormat="1" ht="16.5" customHeight="1" x14ac:dyDescent="0.25">
      <c r="A31" s="75" t="s">
        <v>20</v>
      </c>
      <c r="B31" s="11">
        <v>28</v>
      </c>
      <c r="C31" s="11">
        <v>43</v>
      </c>
      <c r="D31" s="11">
        <v>12</v>
      </c>
      <c r="E31" s="11">
        <v>44</v>
      </c>
    </row>
    <row r="32" spans="1:5" s="7" customFormat="1" ht="16.5" customHeight="1" x14ac:dyDescent="0.25">
      <c r="A32" s="75" t="s">
        <v>83</v>
      </c>
      <c r="B32" s="11" t="s">
        <v>59</v>
      </c>
      <c r="C32" s="11" t="s">
        <v>59</v>
      </c>
      <c r="D32" s="11">
        <v>3</v>
      </c>
      <c r="E32" s="11" t="s">
        <v>59</v>
      </c>
    </row>
    <row r="33" spans="1:5" ht="16.5" customHeight="1" x14ac:dyDescent="0.25">
      <c r="A33" s="75" t="s">
        <v>84</v>
      </c>
      <c r="B33" s="11" t="s">
        <v>59</v>
      </c>
      <c r="C33" s="11" t="s">
        <v>59</v>
      </c>
      <c r="D33" s="11">
        <v>2</v>
      </c>
      <c r="E33" s="11" t="s">
        <v>59</v>
      </c>
    </row>
    <row r="34" spans="1:5" ht="15.75" x14ac:dyDescent="0.25">
      <c r="A34" s="12" t="s">
        <v>51</v>
      </c>
      <c r="B34" s="21">
        <f t="shared" ref="B34:C34" si="0">SUM(B10:B33)</f>
        <v>636</v>
      </c>
      <c r="C34" s="21">
        <f t="shared" si="0"/>
        <v>1289</v>
      </c>
      <c r="D34" s="21">
        <f>SUM(D10:D33)</f>
        <v>328</v>
      </c>
      <c r="E34" s="21">
        <f>SUM(E10:E33)</f>
        <v>1806</v>
      </c>
    </row>
    <row r="36" spans="1:5" ht="15.75" x14ac:dyDescent="0.25">
      <c r="A36" s="7" t="s">
        <v>80</v>
      </c>
      <c r="B36" s="22"/>
    </row>
    <row r="37" spans="1:5" ht="15.75" x14ac:dyDescent="0.25">
      <c r="A37" s="7" t="s">
        <v>81</v>
      </c>
    </row>
    <row r="39" spans="1:5" s="3" customFormat="1" ht="15.75" x14ac:dyDescent="0.25">
      <c r="A39" s="6" t="s">
        <v>87</v>
      </c>
    </row>
    <row r="40" spans="1:5" s="3" customFormat="1" ht="15.75" x14ac:dyDescent="0.25">
      <c r="A40" s="7" t="s">
        <v>86</v>
      </c>
    </row>
    <row r="41" spans="1:5" s="7" customFormat="1" ht="15.75" x14ac:dyDescent="0.25">
      <c r="A41" s="7" t="s">
        <v>115</v>
      </c>
    </row>
    <row r="42" spans="1:5" s="7" customFormat="1" ht="15.75" x14ac:dyDescent="0.25">
      <c r="A42" s="7" t="s">
        <v>116</v>
      </c>
    </row>
    <row r="43" spans="1:5" s="71" customFormat="1" ht="15.75" x14ac:dyDescent="0.25">
      <c r="A43" s="69" t="s">
        <v>117</v>
      </c>
      <c r="B43" s="70"/>
    </row>
    <row r="44" spans="1:5" s="7" customFormat="1" ht="15.75" x14ac:dyDescent="0.25">
      <c r="A44" s="7" t="s">
        <v>118</v>
      </c>
      <c r="B44" s="72"/>
    </row>
    <row r="45" spans="1:5" s="74" customFormat="1" ht="15.75" x14ac:dyDescent="0.25">
      <c r="A45" s="62" t="s">
        <v>119</v>
      </c>
      <c r="B45" s="73"/>
    </row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2"/>
  <sheetViews>
    <sheetView zoomScaleNormal="100" workbookViewId="0">
      <selection activeCell="D25" sqref="D25"/>
    </sheetView>
  </sheetViews>
  <sheetFormatPr defaultColWidth="8.85546875" defaultRowHeight="15.75" x14ac:dyDescent="0.25"/>
  <cols>
    <col min="1" max="1" width="32.7109375" style="7" customWidth="1"/>
    <col min="2" max="5" width="19.5703125" style="7" customWidth="1"/>
    <col min="6" max="6" width="89.85546875" style="7" customWidth="1"/>
    <col min="7" max="16384" width="8.85546875" style="7"/>
  </cols>
  <sheetData>
    <row r="5" spans="1:6" ht="16.899999999999999" customHeight="1" x14ac:dyDescent="0.25">
      <c r="A5" s="63"/>
    </row>
    <row r="6" spans="1:6" s="3" customFormat="1" x14ac:dyDescent="0.25">
      <c r="A6" s="67" t="s">
        <v>101</v>
      </c>
    </row>
    <row r="7" spans="1:6" x14ac:dyDescent="0.25">
      <c r="A7" s="6" t="s">
        <v>109</v>
      </c>
    </row>
    <row r="8" spans="1:6" ht="18" customHeight="1" x14ac:dyDescent="0.25">
      <c r="B8" s="25"/>
      <c r="C8" s="25"/>
      <c r="E8" s="25"/>
    </row>
    <row r="9" spans="1:6" ht="46.5" customHeight="1" x14ac:dyDescent="0.25">
      <c r="A9" s="8"/>
      <c r="B9" s="19" t="s">
        <v>95</v>
      </c>
      <c r="C9" s="19" t="s">
        <v>75</v>
      </c>
      <c r="D9" s="19" t="s">
        <v>94</v>
      </c>
      <c r="E9" s="19" t="s">
        <v>76</v>
      </c>
      <c r="F9" s="41" t="s">
        <v>78</v>
      </c>
    </row>
    <row r="10" spans="1:6" ht="16.5" customHeight="1" x14ac:dyDescent="0.25">
      <c r="A10" s="75" t="s">
        <v>30</v>
      </c>
      <c r="B10" s="11">
        <v>39</v>
      </c>
      <c r="C10" s="11">
        <v>20</v>
      </c>
      <c r="D10" s="11">
        <v>11</v>
      </c>
      <c r="E10" s="11">
        <v>14</v>
      </c>
    </row>
    <row r="11" spans="1:6" ht="16.5" customHeight="1" x14ac:dyDescent="0.25">
      <c r="A11" s="75" t="s">
        <v>21</v>
      </c>
      <c r="B11" s="11">
        <v>94</v>
      </c>
      <c r="C11" s="11">
        <v>24</v>
      </c>
      <c r="D11" s="11">
        <v>12</v>
      </c>
      <c r="E11" s="11">
        <v>43</v>
      </c>
    </row>
    <row r="12" spans="1:6" ht="16.5" customHeight="1" x14ac:dyDescent="0.25">
      <c r="A12" s="75" t="s">
        <v>37</v>
      </c>
      <c r="B12" s="11">
        <v>13</v>
      </c>
      <c r="C12" s="11">
        <v>119</v>
      </c>
      <c r="D12" s="11">
        <v>3</v>
      </c>
      <c r="E12" s="11">
        <v>61</v>
      </c>
    </row>
    <row r="13" spans="1:6" ht="16.5" customHeight="1" x14ac:dyDescent="0.25">
      <c r="A13" s="75" t="s">
        <v>22</v>
      </c>
      <c r="B13" s="11">
        <v>32</v>
      </c>
      <c r="C13" s="11">
        <v>30</v>
      </c>
      <c r="D13" s="11">
        <v>6</v>
      </c>
      <c r="E13" s="11">
        <v>11</v>
      </c>
    </row>
    <row r="14" spans="1:6" ht="16.5" customHeight="1" x14ac:dyDescent="0.25">
      <c r="A14" s="75" t="s">
        <v>38</v>
      </c>
      <c r="B14" s="11">
        <v>59</v>
      </c>
      <c r="C14" s="11">
        <v>120</v>
      </c>
      <c r="D14" s="11">
        <v>5</v>
      </c>
      <c r="E14" s="11">
        <v>37</v>
      </c>
    </row>
    <row r="15" spans="1:6" ht="16.5" customHeight="1" x14ac:dyDescent="0.25">
      <c r="A15" s="75" t="s">
        <v>23</v>
      </c>
      <c r="B15" s="11">
        <v>318</v>
      </c>
      <c r="C15" s="11">
        <v>130</v>
      </c>
      <c r="D15" s="11">
        <v>39</v>
      </c>
      <c r="E15" s="11">
        <v>298</v>
      </c>
    </row>
    <row r="16" spans="1:6" ht="16.5" customHeight="1" x14ac:dyDescent="0.25">
      <c r="A16" s="75" t="s">
        <v>39</v>
      </c>
      <c r="B16" s="11">
        <v>216</v>
      </c>
      <c r="C16" s="11">
        <v>42</v>
      </c>
      <c r="D16" s="11">
        <v>20</v>
      </c>
      <c r="E16" s="11">
        <v>164</v>
      </c>
    </row>
    <row r="17" spans="1:5" ht="16.5" customHeight="1" x14ac:dyDescent="0.25">
      <c r="A17" s="75" t="s">
        <v>42</v>
      </c>
      <c r="B17" s="11">
        <v>21</v>
      </c>
      <c r="C17" s="11">
        <v>39</v>
      </c>
      <c r="D17" s="11">
        <v>2</v>
      </c>
      <c r="E17" s="11">
        <v>11</v>
      </c>
    </row>
    <row r="18" spans="1:5" ht="16.5" customHeight="1" x14ac:dyDescent="0.25">
      <c r="A18" s="75" t="s">
        <v>24</v>
      </c>
      <c r="B18" s="11">
        <v>141</v>
      </c>
      <c r="C18" s="11">
        <v>8</v>
      </c>
      <c r="D18" s="11">
        <v>15</v>
      </c>
      <c r="E18" s="11">
        <v>22</v>
      </c>
    </row>
    <row r="19" spans="1:5" ht="16.5" customHeight="1" x14ac:dyDescent="0.25">
      <c r="A19" s="75" t="s">
        <v>25</v>
      </c>
      <c r="B19" s="11">
        <v>214</v>
      </c>
      <c r="C19" s="11">
        <v>95</v>
      </c>
      <c r="D19" s="11">
        <v>31</v>
      </c>
      <c r="E19" s="11">
        <v>95</v>
      </c>
    </row>
    <row r="20" spans="1:5" ht="16.5" customHeight="1" x14ac:dyDescent="0.25">
      <c r="A20" s="75" t="s">
        <v>26</v>
      </c>
      <c r="B20" s="11">
        <v>355</v>
      </c>
      <c r="C20" s="11">
        <v>125</v>
      </c>
      <c r="D20" s="11">
        <v>53</v>
      </c>
      <c r="E20" s="11">
        <v>190</v>
      </c>
    </row>
    <row r="21" spans="1:5" ht="16.5" customHeight="1" x14ac:dyDescent="0.25">
      <c r="A21" s="75" t="s">
        <v>35</v>
      </c>
      <c r="B21" s="11">
        <v>286</v>
      </c>
      <c r="C21" s="11">
        <v>22</v>
      </c>
      <c r="D21" s="11">
        <v>6</v>
      </c>
      <c r="E21" s="11">
        <v>39</v>
      </c>
    </row>
    <row r="22" spans="1:5" ht="16.5" customHeight="1" x14ac:dyDescent="0.25">
      <c r="A22" s="75" t="s">
        <v>27</v>
      </c>
      <c r="B22" s="11">
        <v>118</v>
      </c>
      <c r="C22" s="11">
        <v>28</v>
      </c>
      <c r="D22" s="11">
        <v>17</v>
      </c>
      <c r="E22" s="11">
        <v>32</v>
      </c>
    </row>
    <row r="23" spans="1:5" ht="16.5" customHeight="1" x14ac:dyDescent="0.25">
      <c r="A23" s="75" t="s">
        <v>29</v>
      </c>
      <c r="B23" s="11">
        <v>229</v>
      </c>
      <c r="C23" s="11">
        <v>200</v>
      </c>
      <c r="D23" s="11">
        <v>25</v>
      </c>
      <c r="E23" s="11">
        <v>172</v>
      </c>
    </row>
    <row r="24" spans="1:5" ht="16.5" customHeight="1" x14ac:dyDescent="0.25">
      <c r="A24" s="75" t="s">
        <v>28</v>
      </c>
      <c r="B24" s="11">
        <v>212</v>
      </c>
      <c r="C24" s="11">
        <v>33</v>
      </c>
      <c r="D24" s="11">
        <v>29</v>
      </c>
      <c r="E24" s="11">
        <v>76</v>
      </c>
    </row>
    <row r="25" spans="1:5" ht="16.5" customHeight="1" x14ac:dyDescent="0.25">
      <c r="A25" s="75" t="s">
        <v>32</v>
      </c>
      <c r="B25" s="11">
        <v>53</v>
      </c>
      <c r="C25" s="11">
        <v>77</v>
      </c>
      <c r="D25" s="11">
        <v>5</v>
      </c>
      <c r="E25" s="11">
        <v>58</v>
      </c>
    </row>
    <row r="26" spans="1:5" ht="16.5" customHeight="1" x14ac:dyDescent="0.25">
      <c r="A26" s="75" t="s">
        <v>33</v>
      </c>
      <c r="B26" s="11">
        <v>158</v>
      </c>
      <c r="C26" s="11">
        <v>54</v>
      </c>
      <c r="D26" s="11">
        <v>4</v>
      </c>
      <c r="E26" s="11">
        <v>63</v>
      </c>
    </row>
    <row r="27" spans="1:5" ht="16.5" customHeight="1" x14ac:dyDescent="0.25">
      <c r="A27" s="75" t="s">
        <v>31</v>
      </c>
      <c r="B27" s="11">
        <v>180</v>
      </c>
      <c r="C27" s="11">
        <v>74</v>
      </c>
      <c r="D27" s="11">
        <v>16</v>
      </c>
      <c r="E27" s="11">
        <v>32</v>
      </c>
    </row>
    <row r="28" spans="1:5" ht="16.5" customHeight="1" x14ac:dyDescent="0.25">
      <c r="A28" s="75" t="s">
        <v>34</v>
      </c>
      <c r="B28" s="11">
        <v>64</v>
      </c>
      <c r="C28" s="11">
        <v>24</v>
      </c>
      <c r="D28" s="11">
        <v>5</v>
      </c>
      <c r="E28" s="11">
        <v>12</v>
      </c>
    </row>
    <row r="29" spans="1:5" ht="16.5" customHeight="1" x14ac:dyDescent="0.25">
      <c r="A29" s="75" t="s">
        <v>40</v>
      </c>
      <c r="B29" s="11">
        <v>19</v>
      </c>
      <c r="C29" s="11">
        <v>218</v>
      </c>
      <c r="D29" s="11">
        <v>22</v>
      </c>
      <c r="E29" s="11">
        <v>504</v>
      </c>
    </row>
    <row r="30" spans="1:5" ht="16.5" customHeight="1" x14ac:dyDescent="0.25">
      <c r="A30" s="75" t="s">
        <v>54</v>
      </c>
      <c r="B30" s="11" t="s">
        <v>59</v>
      </c>
      <c r="C30" s="11">
        <v>65</v>
      </c>
      <c r="D30" s="11">
        <v>25</v>
      </c>
      <c r="E30" s="11">
        <v>134</v>
      </c>
    </row>
    <row r="31" spans="1:5" x14ac:dyDescent="0.25">
      <c r="D31" s="43"/>
    </row>
    <row r="32" spans="1:5" x14ac:dyDescent="0.25">
      <c r="A32" s="7" t="s">
        <v>96</v>
      </c>
    </row>
    <row r="33" spans="1:2" x14ac:dyDescent="0.25">
      <c r="A33" s="7" t="s">
        <v>80</v>
      </c>
    </row>
    <row r="34" spans="1:2" s="62" customFormat="1" x14ac:dyDescent="0.25">
      <c r="A34" s="62" t="s">
        <v>103</v>
      </c>
    </row>
    <row r="36" spans="1:2" x14ac:dyDescent="0.25">
      <c r="A36" s="6" t="s">
        <v>87</v>
      </c>
    </row>
    <row r="37" spans="1:2" x14ac:dyDescent="0.25">
      <c r="A37" s="7" t="s">
        <v>86</v>
      </c>
    </row>
    <row r="38" spans="1:2" x14ac:dyDescent="0.25">
      <c r="A38" s="7" t="s">
        <v>115</v>
      </c>
    </row>
    <row r="39" spans="1:2" x14ac:dyDescent="0.25">
      <c r="A39" s="7" t="s">
        <v>116</v>
      </c>
    </row>
    <row r="40" spans="1:2" s="71" customFormat="1" x14ac:dyDescent="0.25">
      <c r="A40" s="69" t="s">
        <v>117</v>
      </c>
      <c r="B40" s="70"/>
    </row>
    <row r="41" spans="1:2" x14ac:dyDescent="0.25">
      <c r="A41" s="7" t="s">
        <v>118</v>
      </c>
      <c r="B41" s="72"/>
    </row>
    <row r="42" spans="1:2" s="74" customFormat="1" x14ac:dyDescent="0.25">
      <c r="A42" s="62" t="s">
        <v>119</v>
      </c>
      <c r="B42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2"/>
  <sheetViews>
    <sheetView zoomScaleNormal="100" workbookViewId="0">
      <selection activeCell="C1" sqref="C1"/>
    </sheetView>
  </sheetViews>
  <sheetFormatPr defaultColWidth="9.140625" defaultRowHeight="15" x14ac:dyDescent="0.25"/>
  <cols>
    <col min="1" max="1" width="26.7109375" style="5" customWidth="1"/>
    <col min="2" max="3" width="18.42578125" style="5" customWidth="1"/>
    <col min="4" max="4" width="8.85546875" style="5" customWidth="1"/>
    <col min="5" max="6" width="18.5703125" style="5" customWidth="1"/>
    <col min="7" max="7" width="8.28515625" style="5" customWidth="1"/>
    <col min="8" max="8" width="3.42578125" style="37" customWidth="1"/>
    <col min="9" max="9" width="15.28515625" style="3" customWidth="1"/>
    <col min="10" max="10" width="17.28515625" style="3" customWidth="1"/>
    <col min="11" max="12" width="15.42578125" style="3" customWidth="1"/>
    <col min="13" max="13" width="8.140625" style="3" customWidth="1"/>
    <col min="14" max="16384" width="9.140625" style="3"/>
  </cols>
  <sheetData>
    <row r="5" spans="1:13" ht="15.75" x14ac:dyDescent="0.25">
      <c r="A5" s="65"/>
    </row>
    <row r="6" spans="1:13" ht="15.75" x14ac:dyDescent="0.25">
      <c r="A6" s="68" t="s">
        <v>101</v>
      </c>
    </row>
    <row r="7" spans="1:13" ht="15.75" x14ac:dyDescent="0.25">
      <c r="A7" s="17" t="s">
        <v>106</v>
      </c>
      <c r="B7" s="17"/>
      <c r="C7" s="17"/>
      <c r="D7" s="17"/>
      <c r="E7" s="17"/>
      <c r="F7" s="17"/>
      <c r="G7" s="17"/>
      <c r="H7" s="34"/>
    </row>
    <row r="8" spans="1:13" ht="15.75" x14ac:dyDescent="0.25">
      <c r="A8" s="17"/>
      <c r="B8" s="17"/>
      <c r="C8" s="17"/>
      <c r="D8" s="17"/>
      <c r="E8" s="17"/>
      <c r="F8" s="17"/>
      <c r="G8" s="17"/>
      <c r="H8" s="34"/>
    </row>
    <row r="9" spans="1:13" ht="15" customHeight="1" x14ac:dyDescent="0.25">
      <c r="B9" s="92" t="s">
        <v>97</v>
      </c>
      <c r="C9" s="93"/>
      <c r="D9" s="94"/>
      <c r="E9" s="95" t="s">
        <v>98</v>
      </c>
      <c r="F9" s="95"/>
      <c r="G9" s="95"/>
      <c r="I9" s="96" t="s">
        <v>122</v>
      </c>
      <c r="J9" s="97"/>
      <c r="K9" s="100" t="s">
        <v>125</v>
      </c>
      <c r="L9" s="101"/>
      <c r="M9" s="102"/>
    </row>
    <row r="10" spans="1:13" s="7" customFormat="1" ht="15.75" x14ac:dyDescent="0.25">
      <c r="A10" s="106"/>
      <c r="B10" s="108" t="s">
        <v>121</v>
      </c>
      <c r="C10" s="108" t="s">
        <v>120</v>
      </c>
      <c r="D10" s="110" t="s">
        <v>51</v>
      </c>
      <c r="E10" s="112" t="s">
        <v>121</v>
      </c>
      <c r="F10" s="112" t="s">
        <v>120</v>
      </c>
      <c r="G10" s="114" t="s">
        <v>51</v>
      </c>
      <c r="H10" s="35"/>
      <c r="I10" s="98"/>
      <c r="J10" s="99"/>
      <c r="K10" s="103"/>
      <c r="L10" s="104"/>
      <c r="M10" s="105"/>
    </row>
    <row r="11" spans="1:13" s="7" customFormat="1" ht="15.75" x14ac:dyDescent="0.25">
      <c r="A11" s="107"/>
      <c r="B11" s="109"/>
      <c r="C11" s="109"/>
      <c r="D11" s="111"/>
      <c r="E11" s="113"/>
      <c r="F11" s="113"/>
      <c r="G11" s="115"/>
      <c r="H11" s="35"/>
      <c r="I11" s="38" t="s">
        <v>123</v>
      </c>
      <c r="J11" s="38" t="s">
        <v>124</v>
      </c>
      <c r="K11" s="47" t="s">
        <v>123</v>
      </c>
      <c r="L11" s="47" t="s">
        <v>124</v>
      </c>
      <c r="M11" s="49" t="s">
        <v>51</v>
      </c>
    </row>
    <row r="12" spans="1:13" s="7" customFormat="1" ht="16.5" customHeight="1" x14ac:dyDescent="0.25">
      <c r="A12" s="75" t="s">
        <v>0</v>
      </c>
      <c r="B12" s="11">
        <v>68</v>
      </c>
      <c r="C12" s="11">
        <v>48</v>
      </c>
      <c r="D12" s="21">
        <f>SUM(B12:C12)</f>
        <v>116</v>
      </c>
      <c r="E12" s="45">
        <f>ROUND(100*B12/D12,0)</f>
        <v>59</v>
      </c>
      <c r="F12" s="45">
        <f>ROUND(100*C12/D12,0)</f>
        <v>41</v>
      </c>
      <c r="G12" s="46">
        <v>100</v>
      </c>
      <c r="H12" s="36"/>
      <c r="I12" s="39" t="s">
        <v>57</v>
      </c>
      <c r="J12" s="39">
        <v>68</v>
      </c>
      <c r="K12" s="45" t="s">
        <v>57</v>
      </c>
      <c r="L12" s="45">
        <f>ROUND(100*J12/B12,0)</f>
        <v>100</v>
      </c>
      <c r="M12" s="47">
        <v>100</v>
      </c>
    </row>
    <row r="13" spans="1:13" s="7" customFormat="1" ht="16.5" customHeight="1" x14ac:dyDescent="0.25">
      <c r="A13" s="75" t="s">
        <v>1</v>
      </c>
      <c r="B13" s="11">
        <v>6</v>
      </c>
      <c r="C13" s="11">
        <v>10</v>
      </c>
      <c r="D13" s="21">
        <f t="shared" ref="D13:D33" si="0">SUM(B13:C13)</f>
        <v>16</v>
      </c>
      <c r="E13" s="45">
        <f t="shared" ref="E13:E34" si="1">ROUND(100*B13/D13,0)</f>
        <v>38</v>
      </c>
      <c r="F13" s="45">
        <f t="shared" ref="F13:F34" si="2">ROUND(100*C13/D13,0)</f>
        <v>63</v>
      </c>
      <c r="G13" s="46">
        <v>100</v>
      </c>
      <c r="H13" s="36"/>
      <c r="I13" s="39">
        <v>4</v>
      </c>
      <c r="J13" s="39">
        <v>2</v>
      </c>
      <c r="K13" s="45">
        <f t="shared" ref="K13:K34" si="3">ROUND(100*I13/B13,0)</f>
        <v>67</v>
      </c>
      <c r="L13" s="45">
        <f t="shared" ref="L13:L34" si="4">ROUND(100*J13/B13,0)</f>
        <v>33</v>
      </c>
      <c r="M13" s="47">
        <v>100</v>
      </c>
    </row>
    <row r="14" spans="1:13" s="7" customFormat="1" ht="16.5" customHeight="1" x14ac:dyDescent="0.25">
      <c r="A14" s="75" t="s">
        <v>2</v>
      </c>
      <c r="B14" s="11">
        <v>1</v>
      </c>
      <c r="C14" s="11" t="s">
        <v>57</v>
      </c>
      <c r="D14" s="21">
        <f t="shared" si="0"/>
        <v>1</v>
      </c>
      <c r="E14" s="45">
        <f t="shared" si="1"/>
        <v>100</v>
      </c>
      <c r="F14" s="45" t="s">
        <v>57</v>
      </c>
      <c r="G14" s="46">
        <v>100</v>
      </c>
      <c r="H14" s="36"/>
      <c r="I14" s="39" t="s">
        <v>57</v>
      </c>
      <c r="J14" s="39">
        <v>1</v>
      </c>
      <c r="K14" s="45" t="s">
        <v>57</v>
      </c>
      <c r="L14" s="45">
        <f t="shared" si="4"/>
        <v>100</v>
      </c>
      <c r="M14" s="47">
        <v>100</v>
      </c>
    </row>
    <row r="15" spans="1:13" s="7" customFormat="1" ht="16.5" customHeight="1" x14ac:dyDescent="0.25">
      <c r="A15" s="75" t="s">
        <v>3</v>
      </c>
      <c r="B15" s="11">
        <v>1</v>
      </c>
      <c r="C15" s="11" t="s">
        <v>57</v>
      </c>
      <c r="D15" s="21">
        <f t="shared" si="0"/>
        <v>1</v>
      </c>
      <c r="E15" s="45">
        <f t="shared" si="1"/>
        <v>100</v>
      </c>
      <c r="F15" s="45" t="s">
        <v>57</v>
      </c>
      <c r="G15" s="46">
        <v>100</v>
      </c>
      <c r="H15" s="36"/>
      <c r="I15" s="39" t="s">
        <v>57</v>
      </c>
      <c r="J15" s="39">
        <v>1</v>
      </c>
      <c r="K15" s="45" t="s">
        <v>57</v>
      </c>
      <c r="L15" s="45">
        <f t="shared" si="4"/>
        <v>100</v>
      </c>
      <c r="M15" s="47">
        <v>100</v>
      </c>
    </row>
    <row r="16" spans="1:13" s="7" customFormat="1" ht="16.5" customHeight="1" x14ac:dyDescent="0.25">
      <c r="A16" s="75" t="s">
        <v>4</v>
      </c>
      <c r="B16" s="11">
        <v>69</v>
      </c>
      <c r="C16" s="11">
        <v>121</v>
      </c>
      <c r="D16" s="21">
        <f t="shared" si="0"/>
        <v>190</v>
      </c>
      <c r="E16" s="45">
        <f t="shared" si="1"/>
        <v>36</v>
      </c>
      <c r="F16" s="45">
        <f t="shared" si="2"/>
        <v>64</v>
      </c>
      <c r="G16" s="46">
        <v>100</v>
      </c>
      <c r="H16" s="36"/>
      <c r="I16" s="39">
        <v>35</v>
      </c>
      <c r="J16" s="39">
        <v>34</v>
      </c>
      <c r="K16" s="45">
        <f t="shared" si="3"/>
        <v>51</v>
      </c>
      <c r="L16" s="45">
        <f t="shared" si="4"/>
        <v>49</v>
      </c>
      <c r="M16" s="47">
        <v>100</v>
      </c>
    </row>
    <row r="17" spans="1:13" s="7" customFormat="1" ht="16.5" customHeight="1" x14ac:dyDescent="0.25">
      <c r="A17" s="75" t="s">
        <v>5</v>
      </c>
      <c r="B17" s="11">
        <v>72</v>
      </c>
      <c r="C17" s="11">
        <v>59</v>
      </c>
      <c r="D17" s="21">
        <f t="shared" si="0"/>
        <v>131</v>
      </c>
      <c r="E17" s="45">
        <f t="shared" si="1"/>
        <v>55</v>
      </c>
      <c r="F17" s="45">
        <f t="shared" si="2"/>
        <v>45</v>
      </c>
      <c r="G17" s="46">
        <v>100</v>
      </c>
      <c r="H17" s="36"/>
      <c r="I17" s="39">
        <v>36</v>
      </c>
      <c r="J17" s="39">
        <v>36</v>
      </c>
      <c r="K17" s="45">
        <f t="shared" si="3"/>
        <v>50</v>
      </c>
      <c r="L17" s="45">
        <f t="shared" si="4"/>
        <v>50</v>
      </c>
      <c r="M17" s="47">
        <v>100</v>
      </c>
    </row>
    <row r="18" spans="1:13" s="7" customFormat="1" ht="16.5" customHeight="1" x14ac:dyDescent="0.25">
      <c r="A18" s="75" t="s">
        <v>6</v>
      </c>
      <c r="B18" s="11">
        <v>26</v>
      </c>
      <c r="C18" s="11">
        <v>16</v>
      </c>
      <c r="D18" s="21">
        <f t="shared" si="0"/>
        <v>42</v>
      </c>
      <c r="E18" s="45">
        <f t="shared" si="1"/>
        <v>62</v>
      </c>
      <c r="F18" s="45">
        <f t="shared" si="2"/>
        <v>38</v>
      </c>
      <c r="G18" s="46">
        <v>100</v>
      </c>
      <c r="H18" s="36"/>
      <c r="I18" s="39">
        <v>15</v>
      </c>
      <c r="J18" s="39">
        <v>11</v>
      </c>
      <c r="K18" s="45">
        <f t="shared" si="3"/>
        <v>58</v>
      </c>
      <c r="L18" s="45">
        <f t="shared" si="4"/>
        <v>42</v>
      </c>
      <c r="M18" s="47">
        <v>100</v>
      </c>
    </row>
    <row r="19" spans="1:13" s="7" customFormat="1" ht="16.5" customHeight="1" x14ac:dyDescent="0.25">
      <c r="A19" s="75" t="s">
        <v>7</v>
      </c>
      <c r="B19" s="11">
        <v>4</v>
      </c>
      <c r="C19" s="11">
        <v>6</v>
      </c>
      <c r="D19" s="21">
        <f t="shared" si="0"/>
        <v>10</v>
      </c>
      <c r="E19" s="45">
        <f t="shared" si="1"/>
        <v>40</v>
      </c>
      <c r="F19" s="45">
        <f t="shared" si="2"/>
        <v>60</v>
      </c>
      <c r="G19" s="46">
        <v>100</v>
      </c>
      <c r="H19" s="36"/>
      <c r="I19" s="39">
        <v>3</v>
      </c>
      <c r="J19" s="39">
        <v>1</v>
      </c>
      <c r="K19" s="45">
        <f t="shared" si="3"/>
        <v>75</v>
      </c>
      <c r="L19" s="45">
        <f t="shared" si="4"/>
        <v>25</v>
      </c>
      <c r="M19" s="47">
        <v>100</v>
      </c>
    </row>
    <row r="20" spans="1:13" s="7" customFormat="1" ht="16.5" customHeight="1" x14ac:dyDescent="0.25">
      <c r="A20" s="75" t="s">
        <v>8</v>
      </c>
      <c r="B20" s="11">
        <v>37</v>
      </c>
      <c r="C20" s="11">
        <v>15</v>
      </c>
      <c r="D20" s="21">
        <f t="shared" si="0"/>
        <v>52</v>
      </c>
      <c r="E20" s="45">
        <f t="shared" si="1"/>
        <v>71</v>
      </c>
      <c r="F20" s="45">
        <f t="shared" si="2"/>
        <v>29</v>
      </c>
      <c r="G20" s="46">
        <v>100</v>
      </c>
      <c r="H20" s="36"/>
      <c r="I20" s="39">
        <v>36</v>
      </c>
      <c r="J20" s="39">
        <v>1</v>
      </c>
      <c r="K20" s="45">
        <f t="shared" si="3"/>
        <v>97</v>
      </c>
      <c r="L20" s="45">
        <f t="shared" si="4"/>
        <v>3</v>
      </c>
      <c r="M20" s="47">
        <v>100</v>
      </c>
    </row>
    <row r="21" spans="1:13" s="7" customFormat="1" ht="16.5" customHeight="1" x14ac:dyDescent="0.25">
      <c r="A21" s="75" t="s">
        <v>9</v>
      </c>
      <c r="B21" s="11">
        <v>16</v>
      </c>
      <c r="C21" s="11">
        <v>7</v>
      </c>
      <c r="D21" s="21">
        <f t="shared" si="0"/>
        <v>23</v>
      </c>
      <c r="E21" s="45">
        <f t="shared" si="1"/>
        <v>70</v>
      </c>
      <c r="F21" s="45">
        <f t="shared" si="2"/>
        <v>30</v>
      </c>
      <c r="G21" s="46">
        <v>100</v>
      </c>
      <c r="H21" s="36"/>
      <c r="I21" s="39">
        <v>1</v>
      </c>
      <c r="J21" s="39">
        <v>15</v>
      </c>
      <c r="K21" s="45">
        <f t="shared" si="3"/>
        <v>6</v>
      </c>
      <c r="L21" s="45">
        <f t="shared" si="4"/>
        <v>94</v>
      </c>
      <c r="M21" s="47">
        <v>100</v>
      </c>
    </row>
    <row r="22" spans="1:13" s="7" customFormat="1" ht="16.5" customHeight="1" x14ac:dyDescent="0.25">
      <c r="A22" s="75" t="s">
        <v>10</v>
      </c>
      <c r="B22" s="11">
        <v>4</v>
      </c>
      <c r="C22" s="11">
        <v>2</v>
      </c>
      <c r="D22" s="21">
        <f t="shared" si="0"/>
        <v>6</v>
      </c>
      <c r="E22" s="45">
        <f t="shared" si="1"/>
        <v>67</v>
      </c>
      <c r="F22" s="45">
        <f t="shared" si="2"/>
        <v>33</v>
      </c>
      <c r="G22" s="46">
        <v>100</v>
      </c>
      <c r="H22" s="36"/>
      <c r="I22" s="39">
        <v>2</v>
      </c>
      <c r="J22" s="39">
        <v>2</v>
      </c>
      <c r="K22" s="45">
        <f t="shared" si="3"/>
        <v>50</v>
      </c>
      <c r="L22" s="45">
        <f t="shared" si="4"/>
        <v>50</v>
      </c>
      <c r="M22" s="47">
        <v>100</v>
      </c>
    </row>
    <row r="23" spans="1:13" s="7" customFormat="1" ht="16.5" customHeight="1" x14ac:dyDescent="0.25">
      <c r="A23" s="75" t="s">
        <v>11</v>
      </c>
      <c r="B23" s="11">
        <v>36</v>
      </c>
      <c r="C23" s="11">
        <v>168</v>
      </c>
      <c r="D23" s="21">
        <f t="shared" si="0"/>
        <v>204</v>
      </c>
      <c r="E23" s="45">
        <f t="shared" si="1"/>
        <v>18</v>
      </c>
      <c r="F23" s="45">
        <f t="shared" si="2"/>
        <v>82</v>
      </c>
      <c r="G23" s="46">
        <v>100</v>
      </c>
      <c r="H23" s="36"/>
      <c r="I23" s="39">
        <v>16</v>
      </c>
      <c r="J23" s="39">
        <v>20</v>
      </c>
      <c r="K23" s="45">
        <f t="shared" si="3"/>
        <v>44</v>
      </c>
      <c r="L23" s="45">
        <f t="shared" si="4"/>
        <v>56</v>
      </c>
      <c r="M23" s="47">
        <v>100</v>
      </c>
    </row>
    <row r="24" spans="1:13" s="7" customFormat="1" ht="16.5" customHeight="1" x14ac:dyDescent="0.25">
      <c r="A24" s="75" t="s">
        <v>12</v>
      </c>
      <c r="B24" s="11">
        <v>14</v>
      </c>
      <c r="C24" s="11">
        <v>38</v>
      </c>
      <c r="D24" s="21">
        <f t="shared" si="0"/>
        <v>52</v>
      </c>
      <c r="E24" s="45">
        <f t="shared" si="1"/>
        <v>27</v>
      </c>
      <c r="F24" s="45">
        <f t="shared" si="2"/>
        <v>73</v>
      </c>
      <c r="G24" s="46">
        <v>100</v>
      </c>
      <c r="H24" s="36"/>
      <c r="I24" s="39">
        <v>12</v>
      </c>
      <c r="J24" s="39">
        <v>2</v>
      </c>
      <c r="K24" s="45">
        <f t="shared" si="3"/>
        <v>86</v>
      </c>
      <c r="L24" s="45">
        <f t="shared" si="4"/>
        <v>14</v>
      </c>
      <c r="M24" s="47">
        <v>100</v>
      </c>
    </row>
    <row r="25" spans="1:13" s="7" customFormat="1" ht="16.5" customHeight="1" x14ac:dyDescent="0.25">
      <c r="A25" s="75" t="s">
        <v>13</v>
      </c>
      <c r="B25" s="11">
        <v>25</v>
      </c>
      <c r="C25" s="11">
        <v>17</v>
      </c>
      <c r="D25" s="21">
        <f t="shared" si="0"/>
        <v>42</v>
      </c>
      <c r="E25" s="45">
        <f t="shared" si="1"/>
        <v>60</v>
      </c>
      <c r="F25" s="45">
        <f t="shared" si="2"/>
        <v>40</v>
      </c>
      <c r="G25" s="46">
        <v>100</v>
      </c>
      <c r="H25" s="36"/>
      <c r="I25" s="39">
        <v>9</v>
      </c>
      <c r="J25" s="39">
        <v>16</v>
      </c>
      <c r="K25" s="45">
        <f t="shared" si="3"/>
        <v>36</v>
      </c>
      <c r="L25" s="45">
        <f t="shared" si="4"/>
        <v>64</v>
      </c>
      <c r="M25" s="47">
        <v>100</v>
      </c>
    </row>
    <row r="26" spans="1:13" s="7" customFormat="1" ht="16.5" customHeight="1" x14ac:dyDescent="0.25">
      <c r="A26" s="75" t="s">
        <v>14</v>
      </c>
      <c r="B26" s="11">
        <v>7</v>
      </c>
      <c r="C26" s="11">
        <v>7</v>
      </c>
      <c r="D26" s="21">
        <f t="shared" si="0"/>
        <v>14</v>
      </c>
      <c r="E26" s="45">
        <f t="shared" si="1"/>
        <v>50</v>
      </c>
      <c r="F26" s="45">
        <f t="shared" si="2"/>
        <v>50</v>
      </c>
      <c r="G26" s="46">
        <v>100</v>
      </c>
      <c r="H26" s="36"/>
      <c r="I26" s="39">
        <v>5</v>
      </c>
      <c r="J26" s="39">
        <v>2</v>
      </c>
      <c r="K26" s="45">
        <f t="shared" si="3"/>
        <v>71</v>
      </c>
      <c r="L26" s="45">
        <f t="shared" si="4"/>
        <v>29</v>
      </c>
      <c r="M26" s="47">
        <v>100</v>
      </c>
    </row>
    <row r="27" spans="1:13" s="7" customFormat="1" ht="16.5" customHeight="1" x14ac:dyDescent="0.25">
      <c r="A27" s="75" t="s">
        <v>15</v>
      </c>
      <c r="B27" s="11">
        <v>31</v>
      </c>
      <c r="C27" s="11">
        <v>48</v>
      </c>
      <c r="D27" s="21">
        <f t="shared" si="0"/>
        <v>79</v>
      </c>
      <c r="E27" s="45">
        <f t="shared" si="1"/>
        <v>39</v>
      </c>
      <c r="F27" s="45">
        <f t="shared" si="2"/>
        <v>61</v>
      </c>
      <c r="G27" s="46">
        <v>100</v>
      </c>
      <c r="H27" s="36"/>
      <c r="I27" s="39">
        <v>6</v>
      </c>
      <c r="J27" s="39">
        <v>25</v>
      </c>
      <c r="K27" s="45">
        <f t="shared" si="3"/>
        <v>19</v>
      </c>
      <c r="L27" s="45">
        <f t="shared" si="4"/>
        <v>81</v>
      </c>
      <c r="M27" s="47">
        <v>100</v>
      </c>
    </row>
    <row r="28" spans="1:13" s="7" customFormat="1" ht="16.5" customHeight="1" x14ac:dyDescent="0.25">
      <c r="A28" s="75" t="s">
        <v>16</v>
      </c>
      <c r="B28" s="11">
        <v>41</v>
      </c>
      <c r="C28" s="11">
        <v>9</v>
      </c>
      <c r="D28" s="21">
        <f t="shared" si="0"/>
        <v>50</v>
      </c>
      <c r="E28" s="45">
        <f t="shared" si="1"/>
        <v>82</v>
      </c>
      <c r="F28" s="45">
        <f t="shared" si="2"/>
        <v>18</v>
      </c>
      <c r="G28" s="46">
        <v>100</v>
      </c>
      <c r="H28" s="36"/>
      <c r="I28" s="39">
        <v>33</v>
      </c>
      <c r="J28" s="39">
        <v>8</v>
      </c>
      <c r="K28" s="45">
        <f t="shared" si="3"/>
        <v>80</v>
      </c>
      <c r="L28" s="45">
        <f t="shared" si="4"/>
        <v>20</v>
      </c>
      <c r="M28" s="47">
        <v>100</v>
      </c>
    </row>
    <row r="29" spans="1:13" s="7" customFormat="1" ht="16.5" customHeight="1" x14ac:dyDescent="0.25">
      <c r="A29" s="75" t="s">
        <v>17</v>
      </c>
      <c r="B29" s="11">
        <v>70</v>
      </c>
      <c r="C29" s="11">
        <v>47</v>
      </c>
      <c r="D29" s="21">
        <f t="shared" si="0"/>
        <v>117</v>
      </c>
      <c r="E29" s="45">
        <f t="shared" si="1"/>
        <v>60</v>
      </c>
      <c r="F29" s="45">
        <f t="shared" si="2"/>
        <v>40</v>
      </c>
      <c r="G29" s="46">
        <v>100</v>
      </c>
      <c r="H29" s="36"/>
      <c r="I29" s="39">
        <v>34</v>
      </c>
      <c r="J29" s="39">
        <v>36</v>
      </c>
      <c r="K29" s="45">
        <f t="shared" si="3"/>
        <v>49</v>
      </c>
      <c r="L29" s="45">
        <f t="shared" si="4"/>
        <v>51</v>
      </c>
      <c r="M29" s="47">
        <v>100</v>
      </c>
    </row>
    <row r="30" spans="1:13" s="7" customFormat="1" ht="16.5" customHeight="1" x14ac:dyDescent="0.25">
      <c r="A30" s="75" t="s">
        <v>18</v>
      </c>
      <c r="B30" s="11">
        <v>20</v>
      </c>
      <c r="C30" s="11">
        <v>18</v>
      </c>
      <c r="D30" s="21">
        <f t="shared" si="0"/>
        <v>38</v>
      </c>
      <c r="E30" s="45">
        <f t="shared" si="1"/>
        <v>53</v>
      </c>
      <c r="F30" s="45">
        <f t="shared" si="2"/>
        <v>47</v>
      </c>
      <c r="G30" s="46">
        <v>100</v>
      </c>
      <c r="H30" s="36"/>
      <c r="I30" s="39">
        <v>11</v>
      </c>
      <c r="J30" s="39">
        <v>9</v>
      </c>
      <c r="K30" s="45">
        <f t="shared" si="3"/>
        <v>55</v>
      </c>
      <c r="L30" s="45">
        <f t="shared" si="4"/>
        <v>45</v>
      </c>
      <c r="M30" s="47">
        <v>100</v>
      </c>
    </row>
    <row r="31" spans="1:13" s="7" customFormat="1" ht="16.5" customHeight="1" x14ac:dyDescent="0.25">
      <c r="A31" s="75" t="s">
        <v>19</v>
      </c>
      <c r="B31" s="11">
        <v>17</v>
      </c>
      <c r="C31" s="11">
        <v>38</v>
      </c>
      <c r="D31" s="21">
        <f t="shared" si="0"/>
        <v>55</v>
      </c>
      <c r="E31" s="45">
        <f t="shared" si="1"/>
        <v>31</v>
      </c>
      <c r="F31" s="45">
        <f t="shared" si="2"/>
        <v>69</v>
      </c>
      <c r="G31" s="46">
        <v>100</v>
      </c>
      <c r="H31" s="36"/>
      <c r="I31" s="39">
        <v>5</v>
      </c>
      <c r="J31" s="39">
        <v>12</v>
      </c>
      <c r="K31" s="45">
        <f t="shared" si="3"/>
        <v>29</v>
      </c>
      <c r="L31" s="45">
        <f t="shared" si="4"/>
        <v>71</v>
      </c>
      <c r="M31" s="47">
        <v>100</v>
      </c>
    </row>
    <row r="32" spans="1:13" s="7" customFormat="1" ht="16.5" customHeight="1" x14ac:dyDescent="0.25">
      <c r="A32" s="75" t="s">
        <v>36</v>
      </c>
      <c r="B32" s="11">
        <v>43</v>
      </c>
      <c r="C32" s="11">
        <v>50</v>
      </c>
      <c r="D32" s="21">
        <f t="shared" si="0"/>
        <v>93</v>
      </c>
      <c r="E32" s="45">
        <f t="shared" si="1"/>
        <v>46</v>
      </c>
      <c r="F32" s="45">
        <f t="shared" si="2"/>
        <v>54</v>
      </c>
      <c r="G32" s="46">
        <v>100</v>
      </c>
      <c r="H32" s="36"/>
      <c r="I32" s="39">
        <v>40</v>
      </c>
      <c r="J32" s="39">
        <v>3</v>
      </c>
      <c r="K32" s="45">
        <f t="shared" si="3"/>
        <v>93</v>
      </c>
      <c r="L32" s="45">
        <f t="shared" si="4"/>
        <v>7</v>
      </c>
      <c r="M32" s="47">
        <v>100</v>
      </c>
    </row>
    <row r="33" spans="1:13" s="7" customFormat="1" ht="16.5" customHeight="1" x14ac:dyDescent="0.25">
      <c r="A33" s="75" t="s">
        <v>20</v>
      </c>
      <c r="B33" s="11">
        <v>28</v>
      </c>
      <c r="C33" s="11">
        <v>17</v>
      </c>
      <c r="D33" s="21">
        <f t="shared" si="0"/>
        <v>45</v>
      </c>
      <c r="E33" s="45">
        <f t="shared" si="1"/>
        <v>62</v>
      </c>
      <c r="F33" s="45">
        <f t="shared" si="2"/>
        <v>38</v>
      </c>
      <c r="G33" s="46">
        <v>100</v>
      </c>
      <c r="H33" s="36"/>
      <c r="I33" s="39">
        <v>20</v>
      </c>
      <c r="J33" s="39">
        <v>8</v>
      </c>
      <c r="K33" s="45">
        <f t="shared" si="3"/>
        <v>71</v>
      </c>
      <c r="L33" s="45">
        <f t="shared" si="4"/>
        <v>29</v>
      </c>
      <c r="M33" s="47">
        <v>100</v>
      </c>
    </row>
    <row r="34" spans="1:13" ht="15.75" x14ac:dyDescent="0.25">
      <c r="A34" s="10" t="s">
        <v>51</v>
      </c>
      <c r="B34" s="20">
        <f>SUM(B12:B33)</f>
        <v>636</v>
      </c>
      <c r="C34" s="20">
        <f t="shared" ref="C34:D34" si="5">SUM(C12:C33)</f>
        <v>741</v>
      </c>
      <c r="D34" s="21">
        <f t="shared" si="5"/>
        <v>1377</v>
      </c>
      <c r="E34" s="46">
        <f t="shared" si="1"/>
        <v>46</v>
      </c>
      <c r="F34" s="46">
        <f t="shared" si="2"/>
        <v>54</v>
      </c>
      <c r="G34" s="46">
        <v>100</v>
      </c>
      <c r="H34" s="48"/>
      <c r="I34" s="40">
        <f>SUM(I12:I33)</f>
        <v>323</v>
      </c>
      <c r="J34" s="40">
        <f>SUM(J12:J33)</f>
        <v>313</v>
      </c>
      <c r="K34" s="46">
        <f t="shared" si="3"/>
        <v>51</v>
      </c>
      <c r="L34" s="46">
        <f t="shared" si="4"/>
        <v>49</v>
      </c>
      <c r="M34" s="47">
        <v>100</v>
      </c>
    </row>
    <row r="35" spans="1:13" x14ac:dyDescent="0.25">
      <c r="I35" s="22"/>
    </row>
    <row r="36" spans="1:13" ht="15.75" x14ac:dyDescent="0.25">
      <c r="A36" s="6" t="s">
        <v>87</v>
      </c>
      <c r="B36" s="3"/>
      <c r="C36" s="3"/>
      <c r="D36" s="3"/>
      <c r="E36" s="3"/>
      <c r="F36" s="3"/>
      <c r="G36" s="3"/>
      <c r="H36" s="3"/>
    </row>
    <row r="37" spans="1:13" ht="15.75" x14ac:dyDescent="0.25">
      <c r="A37" s="7" t="s">
        <v>86</v>
      </c>
      <c r="B37" s="3"/>
      <c r="C37" s="3"/>
      <c r="D37" s="3"/>
      <c r="E37" s="3"/>
      <c r="F37" s="3"/>
      <c r="G37" s="3"/>
      <c r="H37" s="3"/>
    </row>
    <row r="38" spans="1:13" s="7" customFormat="1" ht="15.75" x14ac:dyDescent="0.25">
      <c r="A38" s="7" t="s">
        <v>115</v>
      </c>
    </row>
    <row r="39" spans="1:13" s="7" customFormat="1" ht="15.75" x14ac:dyDescent="0.25"/>
    <row r="40" spans="1:13" s="71" customFormat="1" ht="15.75" x14ac:dyDescent="0.25">
      <c r="A40" s="69"/>
      <c r="B40" s="70"/>
    </row>
    <row r="41" spans="1:13" s="7" customFormat="1" ht="15.75" x14ac:dyDescent="0.25">
      <c r="B41" s="72"/>
    </row>
    <row r="42" spans="1:13" s="74" customFormat="1" ht="15.75" x14ac:dyDescent="0.25">
      <c r="A42" s="62"/>
      <c r="B42" s="73"/>
    </row>
  </sheetData>
  <mergeCells count="11">
    <mergeCell ref="B9:D9"/>
    <mergeCell ref="E9:G9"/>
    <mergeCell ref="I9:J10"/>
    <mergeCell ref="K9:M10"/>
    <mergeCell ref="A10:A11"/>
    <mergeCell ref="B10:B11"/>
    <mergeCell ref="C10:C11"/>
    <mergeCell ref="D10:D11"/>
    <mergeCell ref="E10:E11"/>
    <mergeCell ref="F10:F11"/>
    <mergeCell ref="G10:G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66"/>
  <sheetViews>
    <sheetView zoomScaleNormal="100" workbookViewId="0">
      <selection activeCell="D1" sqref="D1"/>
    </sheetView>
  </sheetViews>
  <sheetFormatPr defaultColWidth="9.140625" defaultRowHeight="15" x14ac:dyDescent="0.25"/>
  <cols>
    <col min="1" max="1" width="26.7109375" style="3" customWidth="1"/>
    <col min="2" max="5" width="16.42578125" style="3" customWidth="1"/>
    <col min="6" max="6" width="7.85546875" style="3" customWidth="1"/>
    <col min="7" max="10" width="16.42578125" style="3" customWidth="1"/>
    <col min="11" max="11" width="7.42578125" style="3" customWidth="1"/>
    <col min="12" max="16384" width="9.140625" style="3"/>
  </cols>
  <sheetData>
    <row r="5" spans="1:11" ht="15.75" x14ac:dyDescent="0.25">
      <c r="A5" s="63"/>
    </row>
    <row r="6" spans="1:11" ht="15.75" x14ac:dyDescent="0.25">
      <c r="A6" s="68" t="s">
        <v>101</v>
      </c>
    </row>
    <row r="7" spans="1:11" ht="15.75" x14ac:dyDescent="0.25">
      <c r="A7" s="6" t="s">
        <v>111</v>
      </c>
    </row>
    <row r="8" spans="1:11" s="7" customFormat="1" ht="15.75" x14ac:dyDescent="0.25"/>
    <row r="9" spans="1:11" s="7" customFormat="1" ht="16.5" customHeight="1" x14ac:dyDescent="0.25">
      <c r="A9" s="8"/>
      <c r="B9" s="116" t="s">
        <v>97</v>
      </c>
      <c r="C9" s="117"/>
      <c r="D9" s="117"/>
      <c r="E9" s="117"/>
      <c r="F9" s="117"/>
      <c r="G9" s="118" t="s">
        <v>98</v>
      </c>
      <c r="H9" s="119"/>
      <c r="I9" s="119"/>
      <c r="J9" s="119"/>
      <c r="K9" s="120"/>
    </row>
    <row r="10" spans="1:11" s="7" customFormat="1" ht="78" customHeight="1" x14ac:dyDescent="0.25">
      <c r="A10" s="8"/>
      <c r="B10" s="9" t="s">
        <v>43</v>
      </c>
      <c r="C10" s="16" t="s">
        <v>44</v>
      </c>
      <c r="D10" s="16" t="s">
        <v>45</v>
      </c>
      <c r="E10" s="16" t="s">
        <v>46</v>
      </c>
      <c r="F10" s="15" t="s">
        <v>51</v>
      </c>
      <c r="G10" s="50" t="s">
        <v>43</v>
      </c>
      <c r="H10" s="50" t="s">
        <v>44</v>
      </c>
      <c r="I10" s="50" t="s">
        <v>45</v>
      </c>
      <c r="J10" s="50" t="s">
        <v>46</v>
      </c>
      <c r="K10" s="50" t="s">
        <v>51</v>
      </c>
    </row>
    <row r="11" spans="1:11" s="7" customFormat="1" ht="16.5" customHeight="1" x14ac:dyDescent="0.25">
      <c r="A11" s="75" t="s">
        <v>0</v>
      </c>
      <c r="B11" s="11">
        <v>65</v>
      </c>
      <c r="C11" s="11">
        <v>3</v>
      </c>
      <c r="D11" s="11" t="s">
        <v>57</v>
      </c>
      <c r="E11" s="11" t="s">
        <v>57</v>
      </c>
      <c r="F11" s="21">
        <f>SUM(B11:E11)</f>
        <v>68</v>
      </c>
      <c r="G11" s="45">
        <f>ROUND(100*B11/F11,0)</f>
        <v>96</v>
      </c>
      <c r="H11" s="45">
        <f>ROUND(100*C11/F11,0)</f>
        <v>4</v>
      </c>
      <c r="I11" s="45" t="s">
        <v>57</v>
      </c>
      <c r="J11" s="45" t="s">
        <v>57</v>
      </c>
      <c r="K11" s="47">
        <v>100</v>
      </c>
    </row>
    <row r="12" spans="1:11" s="7" customFormat="1" ht="16.5" customHeight="1" x14ac:dyDescent="0.25">
      <c r="A12" s="75" t="s">
        <v>1</v>
      </c>
      <c r="B12" s="11" t="s">
        <v>57</v>
      </c>
      <c r="C12" s="11">
        <v>2</v>
      </c>
      <c r="D12" s="11">
        <v>3</v>
      </c>
      <c r="E12" s="11">
        <v>1</v>
      </c>
      <c r="F12" s="21">
        <f t="shared" ref="F12:F33" si="0">SUM(B12:E12)</f>
        <v>6</v>
      </c>
      <c r="G12" s="45" t="s">
        <v>57</v>
      </c>
      <c r="H12" s="45">
        <f t="shared" ref="H12:H33" si="1">ROUND(100*C12/F12,0)</f>
        <v>33</v>
      </c>
      <c r="I12" s="45">
        <f t="shared" ref="I12:I33" si="2">ROUND(100*D12/F12,0)</f>
        <v>50</v>
      </c>
      <c r="J12" s="45">
        <f t="shared" ref="J12:J33" si="3">ROUND(100*E12/F12,0)</f>
        <v>17</v>
      </c>
      <c r="K12" s="47">
        <v>100</v>
      </c>
    </row>
    <row r="13" spans="1:11" s="7" customFormat="1" ht="16.5" customHeight="1" x14ac:dyDescent="0.25">
      <c r="A13" s="75" t="s">
        <v>2</v>
      </c>
      <c r="B13" s="11" t="s">
        <v>57</v>
      </c>
      <c r="C13" s="11" t="s">
        <v>57</v>
      </c>
      <c r="D13" s="11">
        <v>1</v>
      </c>
      <c r="E13" s="11" t="s">
        <v>57</v>
      </c>
      <c r="F13" s="21">
        <f t="shared" si="0"/>
        <v>1</v>
      </c>
      <c r="G13" s="45" t="s">
        <v>57</v>
      </c>
      <c r="H13" s="45" t="s">
        <v>57</v>
      </c>
      <c r="I13" s="45">
        <f t="shared" si="2"/>
        <v>100</v>
      </c>
      <c r="J13" s="45" t="s">
        <v>57</v>
      </c>
      <c r="K13" s="47">
        <v>100</v>
      </c>
    </row>
    <row r="14" spans="1:11" s="7" customFormat="1" ht="16.5" customHeight="1" x14ac:dyDescent="0.25">
      <c r="A14" s="75" t="s">
        <v>3</v>
      </c>
      <c r="B14" s="11" t="s">
        <v>57</v>
      </c>
      <c r="C14" s="11">
        <v>1</v>
      </c>
      <c r="D14" s="11" t="s">
        <v>57</v>
      </c>
      <c r="E14" s="11" t="s">
        <v>57</v>
      </c>
      <c r="F14" s="21">
        <f t="shared" si="0"/>
        <v>1</v>
      </c>
      <c r="G14" s="45" t="s">
        <v>57</v>
      </c>
      <c r="H14" s="45">
        <f t="shared" si="1"/>
        <v>100</v>
      </c>
      <c r="I14" s="45" t="s">
        <v>57</v>
      </c>
      <c r="J14" s="45" t="s">
        <v>57</v>
      </c>
      <c r="K14" s="47">
        <v>100</v>
      </c>
    </row>
    <row r="15" spans="1:11" s="7" customFormat="1" ht="16.5" customHeight="1" x14ac:dyDescent="0.25">
      <c r="A15" s="75" t="s">
        <v>4</v>
      </c>
      <c r="B15" s="11">
        <v>35</v>
      </c>
      <c r="C15" s="11">
        <v>11</v>
      </c>
      <c r="D15" s="11">
        <v>22</v>
      </c>
      <c r="E15" s="11">
        <v>1</v>
      </c>
      <c r="F15" s="21">
        <f t="shared" si="0"/>
        <v>69</v>
      </c>
      <c r="G15" s="45">
        <f t="shared" ref="G15:G33" si="4">ROUND(100*B15/F15,0)</f>
        <v>51</v>
      </c>
      <c r="H15" s="45">
        <f t="shared" si="1"/>
        <v>16</v>
      </c>
      <c r="I15" s="45">
        <f t="shared" si="2"/>
        <v>32</v>
      </c>
      <c r="J15" s="45">
        <f t="shared" si="3"/>
        <v>1</v>
      </c>
      <c r="K15" s="47">
        <v>100</v>
      </c>
    </row>
    <row r="16" spans="1:11" s="7" customFormat="1" ht="16.5" customHeight="1" x14ac:dyDescent="0.25">
      <c r="A16" s="75" t="s">
        <v>5</v>
      </c>
      <c r="B16" s="11">
        <v>20</v>
      </c>
      <c r="C16" s="11">
        <v>3</v>
      </c>
      <c r="D16" s="11">
        <v>38</v>
      </c>
      <c r="E16" s="11">
        <v>11</v>
      </c>
      <c r="F16" s="21">
        <f t="shared" si="0"/>
        <v>72</v>
      </c>
      <c r="G16" s="45">
        <f t="shared" si="4"/>
        <v>28</v>
      </c>
      <c r="H16" s="45">
        <f t="shared" si="1"/>
        <v>4</v>
      </c>
      <c r="I16" s="45">
        <f t="shared" si="2"/>
        <v>53</v>
      </c>
      <c r="J16" s="45">
        <f t="shared" si="3"/>
        <v>15</v>
      </c>
      <c r="K16" s="47">
        <v>100</v>
      </c>
    </row>
    <row r="17" spans="1:11" s="7" customFormat="1" ht="16.5" customHeight="1" x14ac:dyDescent="0.25">
      <c r="A17" s="75" t="s">
        <v>6</v>
      </c>
      <c r="B17" s="11">
        <v>5</v>
      </c>
      <c r="C17" s="11">
        <v>16</v>
      </c>
      <c r="D17" s="11">
        <v>4</v>
      </c>
      <c r="E17" s="11">
        <v>1</v>
      </c>
      <c r="F17" s="21">
        <f t="shared" si="0"/>
        <v>26</v>
      </c>
      <c r="G17" s="45">
        <f t="shared" si="4"/>
        <v>19</v>
      </c>
      <c r="H17" s="45">
        <f t="shared" si="1"/>
        <v>62</v>
      </c>
      <c r="I17" s="45">
        <f t="shared" si="2"/>
        <v>15</v>
      </c>
      <c r="J17" s="45">
        <f t="shared" si="3"/>
        <v>4</v>
      </c>
      <c r="K17" s="47">
        <v>100</v>
      </c>
    </row>
    <row r="18" spans="1:11" s="7" customFormat="1" ht="16.5" customHeight="1" x14ac:dyDescent="0.25">
      <c r="A18" s="75" t="s">
        <v>7</v>
      </c>
      <c r="B18" s="11">
        <v>1</v>
      </c>
      <c r="C18" s="11" t="s">
        <v>57</v>
      </c>
      <c r="D18" s="11">
        <v>3</v>
      </c>
      <c r="E18" s="11" t="s">
        <v>57</v>
      </c>
      <c r="F18" s="21">
        <f t="shared" si="0"/>
        <v>4</v>
      </c>
      <c r="G18" s="45">
        <f t="shared" si="4"/>
        <v>25</v>
      </c>
      <c r="H18" s="45" t="s">
        <v>57</v>
      </c>
      <c r="I18" s="45">
        <f t="shared" si="2"/>
        <v>75</v>
      </c>
      <c r="J18" s="45" t="s">
        <v>57</v>
      </c>
      <c r="K18" s="47">
        <v>100</v>
      </c>
    </row>
    <row r="19" spans="1:11" s="7" customFormat="1" ht="16.5" customHeight="1" x14ac:dyDescent="0.25">
      <c r="A19" s="75" t="s">
        <v>8</v>
      </c>
      <c r="B19" s="11">
        <v>12</v>
      </c>
      <c r="C19" s="11">
        <v>11</v>
      </c>
      <c r="D19" s="11">
        <v>12</v>
      </c>
      <c r="E19" s="11">
        <v>2</v>
      </c>
      <c r="F19" s="21">
        <f t="shared" si="0"/>
        <v>37</v>
      </c>
      <c r="G19" s="45">
        <f t="shared" si="4"/>
        <v>32</v>
      </c>
      <c r="H19" s="45">
        <f t="shared" si="1"/>
        <v>30</v>
      </c>
      <c r="I19" s="45">
        <f t="shared" si="2"/>
        <v>32</v>
      </c>
      <c r="J19" s="45">
        <f t="shared" si="3"/>
        <v>5</v>
      </c>
      <c r="K19" s="47">
        <v>100</v>
      </c>
    </row>
    <row r="20" spans="1:11" s="7" customFormat="1" ht="16.5" customHeight="1" x14ac:dyDescent="0.25">
      <c r="A20" s="75" t="s">
        <v>9</v>
      </c>
      <c r="B20" s="11">
        <v>2</v>
      </c>
      <c r="C20" s="11">
        <v>4</v>
      </c>
      <c r="D20" s="11">
        <v>2</v>
      </c>
      <c r="E20" s="11">
        <v>8</v>
      </c>
      <c r="F20" s="21">
        <f t="shared" si="0"/>
        <v>16</v>
      </c>
      <c r="G20" s="45">
        <f t="shared" si="4"/>
        <v>13</v>
      </c>
      <c r="H20" s="45">
        <f t="shared" si="1"/>
        <v>25</v>
      </c>
      <c r="I20" s="45">
        <f t="shared" si="2"/>
        <v>13</v>
      </c>
      <c r="J20" s="45">
        <f t="shared" si="3"/>
        <v>50</v>
      </c>
      <c r="K20" s="47">
        <v>100</v>
      </c>
    </row>
    <row r="21" spans="1:11" s="7" customFormat="1" ht="16.5" customHeight="1" x14ac:dyDescent="0.25">
      <c r="A21" s="75" t="s">
        <v>10</v>
      </c>
      <c r="B21" s="11">
        <v>2</v>
      </c>
      <c r="C21" s="11">
        <v>2</v>
      </c>
      <c r="D21" s="11" t="s">
        <v>57</v>
      </c>
      <c r="E21" s="11" t="s">
        <v>57</v>
      </c>
      <c r="F21" s="21">
        <f t="shared" si="0"/>
        <v>4</v>
      </c>
      <c r="G21" s="45">
        <f t="shared" si="4"/>
        <v>50</v>
      </c>
      <c r="H21" s="45">
        <f t="shared" si="1"/>
        <v>50</v>
      </c>
      <c r="I21" s="45" t="s">
        <v>57</v>
      </c>
      <c r="J21" s="45" t="s">
        <v>57</v>
      </c>
      <c r="K21" s="47">
        <v>100</v>
      </c>
    </row>
    <row r="22" spans="1:11" s="7" customFormat="1" ht="16.5" customHeight="1" x14ac:dyDescent="0.25">
      <c r="A22" s="75" t="s">
        <v>11</v>
      </c>
      <c r="B22" s="11">
        <v>18</v>
      </c>
      <c r="C22" s="11">
        <v>14</v>
      </c>
      <c r="D22" s="11">
        <v>2</v>
      </c>
      <c r="E22" s="11">
        <v>2</v>
      </c>
      <c r="F22" s="21">
        <f t="shared" si="0"/>
        <v>36</v>
      </c>
      <c r="G22" s="45">
        <f t="shared" si="4"/>
        <v>50</v>
      </c>
      <c r="H22" s="45">
        <f t="shared" si="1"/>
        <v>39</v>
      </c>
      <c r="I22" s="45">
        <f t="shared" si="2"/>
        <v>6</v>
      </c>
      <c r="J22" s="45">
        <f t="shared" si="3"/>
        <v>6</v>
      </c>
      <c r="K22" s="47">
        <v>100</v>
      </c>
    </row>
    <row r="23" spans="1:11" s="7" customFormat="1" ht="16.5" customHeight="1" x14ac:dyDescent="0.25">
      <c r="A23" s="75" t="s">
        <v>12</v>
      </c>
      <c r="B23" s="11">
        <v>1</v>
      </c>
      <c r="C23" s="11">
        <v>6</v>
      </c>
      <c r="D23" s="11">
        <v>7</v>
      </c>
      <c r="E23" s="11" t="s">
        <v>57</v>
      </c>
      <c r="F23" s="21">
        <f t="shared" si="0"/>
        <v>14</v>
      </c>
      <c r="G23" s="45">
        <f t="shared" si="4"/>
        <v>7</v>
      </c>
      <c r="H23" s="45">
        <f t="shared" si="1"/>
        <v>43</v>
      </c>
      <c r="I23" s="45">
        <f t="shared" si="2"/>
        <v>50</v>
      </c>
      <c r="J23" s="45" t="s">
        <v>57</v>
      </c>
      <c r="K23" s="47">
        <v>100</v>
      </c>
    </row>
    <row r="24" spans="1:11" s="7" customFormat="1" ht="16.5" customHeight="1" x14ac:dyDescent="0.25">
      <c r="A24" s="75" t="s">
        <v>13</v>
      </c>
      <c r="B24" s="11">
        <v>4</v>
      </c>
      <c r="C24" s="11">
        <v>7</v>
      </c>
      <c r="D24" s="11">
        <v>13</v>
      </c>
      <c r="E24" s="11">
        <v>1</v>
      </c>
      <c r="F24" s="21">
        <f t="shared" si="0"/>
        <v>25</v>
      </c>
      <c r="G24" s="45">
        <f t="shared" si="4"/>
        <v>16</v>
      </c>
      <c r="H24" s="45">
        <f t="shared" si="1"/>
        <v>28</v>
      </c>
      <c r="I24" s="45">
        <f t="shared" si="2"/>
        <v>52</v>
      </c>
      <c r="J24" s="45">
        <f t="shared" si="3"/>
        <v>4</v>
      </c>
      <c r="K24" s="47">
        <v>100</v>
      </c>
    </row>
    <row r="25" spans="1:11" s="7" customFormat="1" ht="16.5" customHeight="1" x14ac:dyDescent="0.25">
      <c r="A25" s="75" t="s">
        <v>14</v>
      </c>
      <c r="B25" s="11">
        <v>2</v>
      </c>
      <c r="C25" s="11">
        <v>3</v>
      </c>
      <c r="D25" s="11">
        <v>2</v>
      </c>
      <c r="E25" s="11" t="s">
        <v>57</v>
      </c>
      <c r="F25" s="21">
        <f t="shared" si="0"/>
        <v>7</v>
      </c>
      <c r="G25" s="45">
        <f t="shared" si="4"/>
        <v>29</v>
      </c>
      <c r="H25" s="45">
        <f t="shared" si="1"/>
        <v>43</v>
      </c>
      <c r="I25" s="45">
        <f t="shared" si="2"/>
        <v>29</v>
      </c>
      <c r="J25" s="45" t="s">
        <v>57</v>
      </c>
      <c r="K25" s="47">
        <v>100</v>
      </c>
    </row>
    <row r="26" spans="1:11" s="7" customFormat="1" ht="16.5" customHeight="1" x14ac:dyDescent="0.25">
      <c r="A26" s="75" t="s">
        <v>15</v>
      </c>
      <c r="B26" s="11">
        <v>10</v>
      </c>
      <c r="C26" s="11">
        <v>14</v>
      </c>
      <c r="D26" s="11">
        <v>3</v>
      </c>
      <c r="E26" s="11">
        <v>4</v>
      </c>
      <c r="F26" s="21">
        <f t="shared" si="0"/>
        <v>31</v>
      </c>
      <c r="G26" s="45">
        <f t="shared" si="4"/>
        <v>32</v>
      </c>
      <c r="H26" s="45">
        <f t="shared" si="1"/>
        <v>45</v>
      </c>
      <c r="I26" s="45">
        <f t="shared" si="2"/>
        <v>10</v>
      </c>
      <c r="J26" s="45">
        <f t="shared" si="3"/>
        <v>13</v>
      </c>
      <c r="K26" s="47">
        <v>100</v>
      </c>
    </row>
    <row r="27" spans="1:11" s="7" customFormat="1" ht="16.5" customHeight="1" x14ac:dyDescent="0.25">
      <c r="A27" s="75" t="s">
        <v>16</v>
      </c>
      <c r="B27" s="11">
        <v>4</v>
      </c>
      <c r="C27" s="11">
        <v>16</v>
      </c>
      <c r="D27" s="11">
        <v>21</v>
      </c>
      <c r="E27" s="11" t="s">
        <v>57</v>
      </c>
      <c r="F27" s="21">
        <f t="shared" si="0"/>
        <v>41</v>
      </c>
      <c r="G27" s="45">
        <f t="shared" si="4"/>
        <v>10</v>
      </c>
      <c r="H27" s="45">
        <f t="shared" si="1"/>
        <v>39</v>
      </c>
      <c r="I27" s="45">
        <f t="shared" si="2"/>
        <v>51</v>
      </c>
      <c r="J27" s="45" t="s">
        <v>57</v>
      </c>
      <c r="K27" s="47">
        <v>100</v>
      </c>
    </row>
    <row r="28" spans="1:11" s="7" customFormat="1" ht="16.5" customHeight="1" x14ac:dyDescent="0.25">
      <c r="A28" s="75" t="s">
        <v>17</v>
      </c>
      <c r="B28" s="11">
        <v>28</v>
      </c>
      <c r="C28" s="11">
        <v>5</v>
      </c>
      <c r="D28" s="11">
        <v>32</v>
      </c>
      <c r="E28" s="11">
        <v>5</v>
      </c>
      <c r="F28" s="21">
        <f t="shared" si="0"/>
        <v>70</v>
      </c>
      <c r="G28" s="45">
        <f t="shared" si="4"/>
        <v>40</v>
      </c>
      <c r="H28" s="45">
        <f t="shared" si="1"/>
        <v>7</v>
      </c>
      <c r="I28" s="45">
        <f t="shared" si="2"/>
        <v>46</v>
      </c>
      <c r="J28" s="45">
        <f t="shared" si="3"/>
        <v>7</v>
      </c>
      <c r="K28" s="47">
        <v>100</v>
      </c>
    </row>
    <row r="29" spans="1:11" s="7" customFormat="1" ht="16.5" customHeight="1" x14ac:dyDescent="0.25">
      <c r="A29" s="75" t="s">
        <v>18</v>
      </c>
      <c r="B29" s="11">
        <v>5</v>
      </c>
      <c r="C29" s="11">
        <v>3</v>
      </c>
      <c r="D29" s="11">
        <v>10</v>
      </c>
      <c r="E29" s="11">
        <v>2</v>
      </c>
      <c r="F29" s="21">
        <f t="shared" si="0"/>
        <v>20</v>
      </c>
      <c r="G29" s="45">
        <f t="shared" si="4"/>
        <v>25</v>
      </c>
      <c r="H29" s="45">
        <f t="shared" si="1"/>
        <v>15</v>
      </c>
      <c r="I29" s="45">
        <f t="shared" si="2"/>
        <v>50</v>
      </c>
      <c r="J29" s="45">
        <f t="shared" si="3"/>
        <v>10</v>
      </c>
      <c r="K29" s="47">
        <v>100</v>
      </c>
    </row>
    <row r="30" spans="1:11" s="7" customFormat="1" ht="16.5" customHeight="1" x14ac:dyDescent="0.25">
      <c r="A30" s="75" t="s">
        <v>19</v>
      </c>
      <c r="B30" s="11">
        <v>7</v>
      </c>
      <c r="C30" s="11">
        <v>6</v>
      </c>
      <c r="D30" s="11">
        <v>4</v>
      </c>
      <c r="E30" s="11" t="s">
        <v>57</v>
      </c>
      <c r="F30" s="21">
        <f t="shared" si="0"/>
        <v>17</v>
      </c>
      <c r="G30" s="45">
        <f t="shared" si="4"/>
        <v>41</v>
      </c>
      <c r="H30" s="45">
        <f t="shared" si="1"/>
        <v>35</v>
      </c>
      <c r="I30" s="45">
        <f t="shared" si="2"/>
        <v>24</v>
      </c>
      <c r="J30" s="45" t="s">
        <v>57</v>
      </c>
      <c r="K30" s="47">
        <v>100</v>
      </c>
    </row>
    <row r="31" spans="1:11" s="7" customFormat="1" ht="16.5" customHeight="1" x14ac:dyDescent="0.25">
      <c r="A31" s="75" t="s">
        <v>36</v>
      </c>
      <c r="B31" s="11">
        <v>9</v>
      </c>
      <c r="C31" s="11">
        <v>15</v>
      </c>
      <c r="D31" s="11">
        <v>19</v>
      </c>
      <c r="E31" s="11" t="s">
        <v>57</v>
      </c>
      <c r="F31" s="21">
        <f t="shared" si="0"/>
        <v>43</v>
      </c>
      <c r="G31" s="45">
        <f t="shared" si="4"/>
        <v>21</v>
      </c>
      <c r="H31" s="45">
        <f t="shared" si="1"/>
        <v>35</v>
      </c>
      <c r="I31" s="45">
        <f t="shared" si="2"/>
        <v>44</v>
      </c>
      <c r="J31" s="45" t="s">
        <v>57</v>
      </c>
      <c r="K31" s="47">
        <v>100</v>
      </c>
    </row>
    <row r="32" spans="1:11" s="7" customFormat="1" ht="16.5" customHeight="1" x14ac:dyDescent="0.25">
      <c r="A32" s="75" t="s">
        <v>20</v>
      </c>
      <c r="B32" s="11">
        <v>9</v>
      </c>
      <c r="C32" s="11">
        <v>7</v>
      </c>
      <c r="D32" s="11">
        <v>10</v>
      </c>
      <c r="E32" s="11">
        <v>2</v>
      </c>
      <c r="F32" s="21">
        <f t="shared" si="0"/>
        <v>28</v>
      </c>
      <c r="G32" s="45">
        <f t="shared" si="4"/>
        <v>32</v>
      </c>
      <c r="H32" s="45">
        <f t="shared" si="1"/>
        <v>25</v>
      </c>
      <c r="I32" s="45">
        <f t="shared" si="2"/>
        <v>36</v>
      </c>
      <c r="J32" s="45">
        <f t="shared" si="3"/>
        <v>7</v>
      </c>
      <c r="K32" s="47">
        <v>100</v>
      </c>
    </row>
    <row r="33" spans="1:11" s="7" customFormat="1" ht="16.5" customHeight="1" x14ac:dyDescent="0.25">
      <c r="A33" s="18" t="s">
        <v>51</v>
      </c>
      <c r="B33" s="20">
        <f>SUM(B11:B32)</f>
        <v>239</v>
      </c>
      <c r="C33" s="20">
        <f t="shared" ref="C33:E33" si="5">SUM(C11:C32)</f>
        <v>149</v>
      </c>
      <c r="D33" s="20">
        <f t="shared" si="5"/>
        <v>208</v>
      </c>
      <c r="E33" s="20">
        <f t="shared" si="5"/>
        <v>40</v>
      </c>
      <c r="F33" s="21">
        <f t="shared" si="0"/>
        <v>636</v>
      </c>
      <c r="G33" s="46">
        <f t="shared" si="4"/>
        <v>38</v>
      </c>
      <c r="H33" s="46">
        <f t="shared" si="1"/>
        <v>23</v>
      </c>
      <c r="I33" s="46">
        <f t="shared" si="2"/>
        <v>33</v>
      </c>
      <c r="J33" s="46">
        <f t="shared" si="3"/>
        <v>6</v>
      </c>
      <c r="K33" s="47">
        <v>100</v>
      </c>
    </row>
    <row r="34" spans="1:11" ht="16.5" customHeight="1" x14ac:dyDescent="0.25">
      <c r="A34" s="4"/>
      <c r="B34" s="4"/>
      <c r="C34" s="4"/>
      <c r="D34" s="4"/>
      <c r="E34" s="28"/>
      <c r="F34" s="4"/>
      <c r="G34" s="4"/>
      <c r="H34" s="4"/>
      <c r="I34" s="4"/>
      <c r="J34" s="4"/>
      <c r="K34" s="4"/>
    </row>
    <row r="35" spans="1:11" ht="16.5" customHeight="1" x14ac:dyDescent="0.25">
      <c r="A35" s="6" t="s">
        <v>87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6.5" customHeight="1" x14ac:dyDescent="0.25">
      <c r="A36" s="7" t="s">
        <v>86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7" customFormat="1" ht="15.75" x14ac:dyDescent="0.25">
      <c r="A37" s="7" t="s">
        <v>115</v>
      </c>
    </row>
    <row r="38" spans="1:11" s="7" customFormat="1" ht="15.75" x14ac:dyDescent="0.25"/>
    <row r="39" spans="1:11" s="71" customFormat="1" ht="15.75" x14ac:dyDescent="0.25">
      <c r="A39" s="69"/>
      <c r="B39" s="70"/>
    </row>
    <row r="40" spans="1:11" s="7" customFormat="1" ht="15.75" x14ac:dyDescent="0.25">
      <c r="B40" s="72"/>
    </row>
    <row r="41" spans="1:11" s="74" customFormat="1" ht="15.75" x14ac:dyDescent="0.25">
      <c r="A41" s="62"/>
      <c r="B41" s="73"/>
    </row>
    <row r="42" spans="1:11" ht="16.5" customHeight="1" x14ac:dyDescent="0.25"/>
    <row r="43" spans="1:11" ht="16.5" customHeight="1" x14ac:dyDescent="0.25"/>
    <row r="44" spans="1:11" ht="16.5" customHeight="1" x14ac:dyDescent="0.25"/>
    <row r="45" spans="1:11" ht="16.5" customHeight="1" x14ac:dyDescent="0.25"/>
    <row r="46" spans="1:11" ht="16.5" customHeight="1" x14ac:dyDescent="0.25"/>
    <row r="47" spans="1:11" ht="16.5" customHeight="1" x14ac:dyDescent="0.25"/>
    <row r="48" spans="1:11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</sheetData>
  <mergeCells count="2">
    <mergeCell ref="B9:F9"/>
    <mergeCell ref="G9:K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0"/>
  <sheetViews>
    <sheetView zoomScaleNormal="100" workbookViewId="0">
      <selection activeCell="C1" sqref="C1"/>
    </sheetView>
  </sheetViews>
  <sheetFormatPr defaultColWidth="9.140625" defaultRowHeight="15" x14ac:dyDescent="0.25"/>
  <cols>
    <col min="1" max="1" width="32.140625" style="3" customWidth="1"/>
    <col min="2" max="2" width="19.140625" style="3" customWidth="1"/>
    <col min="3" max="6" width="18" style="3" customWidth="1"/>
    <col min="7" max="7" width="8.28515625" style="3" customWidth="1"/>
    <col min="8" max="11" width="18" style="3" customWidth="1"/>
    <col min="12" max="12" width="7.7109375" style="3" customWidth="1"/>
    <col min="13" max="13" width="33.140625" style="3" customWidth="1"/>
    <col min="14" max="16384" width="9.140625" style="3"/>
  </cols>
  <sheetData>
    <row r="5" spans="1:13" ht="15.75" x14ac:dyDescent="0.25">
      <c r="A5" s="63"/>
    </row>
    <row r="6" spans="1:13" ht="15.75" x14ac:dyDescent="0.25">
      <c r="A6" s="68" t="s">
        <v>101</v>
      </c>
    </row>
    <row r="7" spans="1:13" s="7" customFormat="1" ht="15.75" x14ac:dyDescent="0.25">
      <c r="A7" s="6" t="s">
        <v>112</v>
      </c>
      <c r="B7" s="6"/>
    </row>
    <row r="8" spans="1:13" s="7" customFormat="1" ht="15.75" x14ac:dyDescent="0.25"/>
    <row r="9" spans="1:13" s="7" customFormat="1" ht="15.75" x14ac:dyDescent="0.25">
      <c r="A9" s="8"/>
      <c r="B9" s="108" t="s">
        <v>129</v>
      </c>
      <c r="C9" s="117" t="s">
        <v>97</v>
      </c>
      <c r="D9" s="117"/>
      <c r="E9" s="117"/>
      <c r="F9" s="117"/>
      <c r="G9" s="117"/>
      <c r="H9" s="118" t="s">
        <v>98</v>
      </c>
      <c r="I9" s="119"/>
      <c r="J9" s="119"/>
      <c r="K9" s="119"/>
      <c r="L9" s="120"/>
      <c r="M9" s="8"/>
    </row>
    <row r="10" spans="1:13" s="7" customFormat="1" ht="78.75" x14ac:dyDescent="0.25">
      <c r="A10" s="8"/>
      <c r="B10" s="109"/>
      <c r="C10" s="30" t="s">
        <v>65</v>
      </c>
      <c r="D10" s="9" t="s">
        <v>66</v>
      </c>
      <c r="E10" s="9" t="s">
        <v>67</v>
      </c>
      <c r="F10" s="9" t="s">
        <v>46</v>
      </c>
      <c r="G10" s="14" t="s">
        <v>51</v>
      </c>
      <c r="H10" s="33" t="s">
        <v>65</v>
      </c>
      <c r="I10" s="33" t="s">
        <v>66</v>
      </c>
      <c r="J10" s="33" t="s">
        <v>67</v>
      </c>
      <c r="K10" s="33" t="s">
        <v>46</v>
      </c>
      <c r="L10" s="33" t="s">
        <v>51</v>
      </c>
    </row>
    <row r="11" spans="1:13" s="7" customFormat="1" ht="16.5" customHeight="1" x14ac:dyDescent="0.25">
      <c r="A11" s="76" t="s">
        <v>30</v>
      </c>
      <c r="B11" s="51">
        <f>ROUND(100*G11/1377,0)</f>
        <v>3</v>
      </c>
      <c r="C11" s="32">
        <v>18</v>
      </c>
      <c r="D11" s="13">
        <v>10</v>
      </c>
      <c r="E11" s="13">
        <v>8</v>
      </c>
      <c r="F11" s="13">
        <v>3</v>
      </c>
      <c r="G11" s="14">
        <f>SUM(C11:F11)</f>
        <v>39</v>
      </c>
      <c r="H11" s="45">
        <f>ROUND(100*C11/G11,0)</f>
        <v>46</v>
      </c>
      <c r="I11" s="45">
        <f>ROUND(100*D11/G11,0)</f>
        <v>26</v>
      </c>
      <c r="J11" s="45">
        <f>ROUND(100*E11/G11,0)</f>
        <v>21</v>
      </c>
      <c r="K11" s="45">
        <f>ROUND(100*F11/G11,0)</f>
        <v>8</v>
      </c>
      <c r="L11" s="47">
        <v>100</v>
      </c>
      <c r="M11" s="8"/>
    </row>
    <row r="12" spans="1:13" s="7" customFormat="1" ht="16.5" customHeight="1" x14ac:dyDescent="0.25">
      <c r="A12" s="76" t="s">
        <v>21</v>
      </c>
      <c r="B12" s="51">
        <f t="shared" ref="B12:B30" si="0">ROUND(100*G12/1377,0)</f>
        <v>7</v>
      </c>
      <c r="C12" s="32">
        <v>33</v>
      </c>
      <c r="D12" s="13">
        <v>17</v>
      </c>
      <c r="E12" s="13">
        <v>25</v>
      </c>
      <c r="F12" s="13">
        <v>19</v>
      </c>
      <c r="G12" s="14">
        <f t="shared" ref="G12:G30" si="1">SUM(C12:F12)</f>
        <v>94</v>
      </c>
      <c r="H12" s="45">
        <f t="shared" ref="H12:H30" si="2">ROUND(100*C12/G12,0)</f>
        <v>35</v>
      </c>
      <c r="I12" s="45">
        <f t="shared" ref="I12:I30" si="3">ROUND(100*D12/G12,0)</f>
        <v>18</v>
      </c>
      <c r="J12" s="45">
        <f t="shared" ref="J12:J30" si="4">ROUND(100*E12/G12,0)</f>
        <v>27</v>
      </c>
      <c r="K12" s="45">
        <f t="shared" ref="K12:K29" si="5">ROUND(100*F12/G12,0)</f>
        <v>20</v>
      </c>
      <c r="L12" s="47">
        <v>100</v>
      </c>
      <c r="M12" s="8"/>
    </row>
    <row r="13" spans="1:13" s="7" customFormat="1" ht="16.5" customHeight="1" x14ac:dyDescent="0.25">
      <c r="A13" s="76" t="s">
        <v>47</v>
      </c>
      <c r="B13" s="51">
        <f t="shared" si="0"/>
        <v>1</v>
      </c>
      <c r="C13" s="32">
        <v>2</v>
      </c>
      <c r="D13" s="13">
        <v>10</v>
      </c>
      <c r="E13" s="13">
        <v>1</v>
      </c>
      <c r="F13" s="13" t="s">
        <v>57</v>
      </c>
      <c r="G13" s="14">
        <f t="shared" si="1"/>
        <v>13</v>
      </c>
      <c r="H13" s="45">
        <f t="shared" si="2"/>
        <v>15</v>
      </c>
      <c r="I13" s="45">
        <f t="shared" si="3"/>
        <v>77</v>
      </c>
      <c r="J13" s="45">
        <f t="shared" si="4"/>
        <v>8</v>
      </c>
      <c r="K13" s="45" t="s">
        <v>57</v>
      </c>
      <c r="L13" s="47">
        <v>100</v>
      </c>
      <c r="M13" s="8"/>
    </row>
    <row r="14" spans="1:13" s="7" customFormat="1" ht="16.5" customHeight="1" x14ac:dyDescent="0.25">
      <c r="A14" s="76" t="s">
        <v>22</v>
      </c>
      <c r="B14" s="51">
        <f t="shared" si="0"/>
        <v>2</v>
      </c>
      <c r="C14" s="32">
        <v>17</v>
      </c>
      <c r="D14" s="13">
        <v>7</v>
      </c>
      <c r="E14" s="13">
        <v>5</v>
      </c>
      <c r="F14" s="13">
        <v>3</v>
      </c>
      <c r="G14" s="14">
        <f t="shared" si="1"/>
        <v>32</v>
      </c>
      <c r="H14" s="45">
        <f t="shared" si="2"/>
        <v>53</v>
      </c>
      <c r="I14" s="45">
        <f t="shared" si="3"/>
        <v>22</v>
      </c>
      <c r="J14" s="45">
        <f t="shared" si="4"/>
        <v>16</v>
      </c>
      <c r="K14" s="45">
        <f t="shared" si="5"/>
        <v>9</v>
      </c>
      <c r="L14" s="47">
        <v>100</v>
      </c>
      <c r="M14" s="8"/>
    </row>
    <row r="15" spans="1:13" s="7" customFormat="1" ht="16.5" customHeight="1" x14ac:dyDescent="0.25">
      <c r="A15" s="76" t="s">
        <v>48</v>
      </c>
      <c r="B15" s="51">
        <f t="shared" si="0"/>
        <v>4</v>
      </c>
      <c r="C15" s="32">
        <v>24</v>
      </c>
      <c r="D15" s="13">
        <v>19</v>
      </c>
      <c r="E15" s="13">
        <v>13</v>
      </c>
      <c r="F15" s="13">
        <v>3</v>
      </c>
      <c r="G15" s="14">
        <f t="shared" si="1"/>
        <v>59</v>
      </c>
      <c r="H15" s="45">
        <f t="shared" si="2"/>
        <v>41</v>
      </c>
      <c r="I15" s="45">
        <f t="shared" si="3"/>
        <v>32</v>
      </c>
      <c r="J15" s="45">
        <f t="shared" si="4"/>
        <v>22</v>
      </c>
      <c r="K15" s="45">
        <f t="shared" si="5"/>
        <v>5</v>
      </c>
      <c r="L15" s="47">
        <v>100</v>
      </c>
      <c r="M15" s="8"/>
    </row>
    <row r="16" spans="1:13" s="7" customFormat="1" ht="16.5" customHeight="1" x14ac:dyDescent="0.25">
      <c r="A16" s="76" t="s">
        <v>23</v>
      </c>
      <c r="B16" s="51">
        <f t="shared" si="0"/>
        <v>23</v>
      </c>
      <c r="C16" s="32">
        <v>142</v>
      </c>
      <c r="D16" s="13">
        <v>40</v>
      </c>
      <c r="E16" s="13">
        <v>111</v>
      </c>
      <c r="F16" s="13">
        <v>25</v>
      </c>
      <c r="G16" s="14">
        <f t="shared" si="1"/>
        <v>318</v>
      </c>
      <c r="H16" s="45">
        <f t="shared" si="2"/>
        <v>45</v>
      </c>
      <c r="I16" s="45">
        <f t="shared" si="3"/>
        <v>13</v>
      </c>
      <c r="J16" s="45">
        <f t="shared" si="4"/>
        <v>35</v>
      </c>
      <c r="K16" s="45">
        <f t="shared" si="5"/>
        <v>8</v>
      </c>
      <c r="L16" s="47">
        <v>100</v>
      </c>
      <c r="M16" s="8"/>
    </row>
    <row r="17" spans="1:13" s="7" customFormat="1" ht="16.5" customHeight="1" x14ac:dyDescent="0.25">
      <c r="A17" s="76" t="s">
        <v>49</v>
      </c>
      <c r="B17" s="51">
        <f t="shared" si="0"/>
        <v>16</v>
      </c>
      <c r="C17" s="32">
        <v>105</v>
      </c>
      <c r="D17" s="13">
        <v>76</v>
      </c>
      <c r="E17" s="13">
        <v>22</v>
      </c>
      <c r="F17" s="13">
        <v>13</v>
      </c>
      <c r="G17" s="14">
        <f t="shared" si="1"/>
        <v>216</v>
      </c>
      <c r="H17" s="45">
        <f t="shared" si="2"/>
        <v>49</v>
      </c>
      <c r="I17" s="45">
        <f t="shared" si="3"/>
        <v>35</v>
      </c>
      <c r="J17" s="45">
        <f t="shared" si="4"/>
        <v>10</v>
      </c>
      <c r="K17" s="45">
        <f t="shared" si="5"/>
        <v>6</v>
      </c>
      <c r="L17" s="47">
        <v>100</v>
      </c>
      <c r="M17" s="8"/>
    </row>
    <row r="18" spans="1:13" s="7" customFormat="1" ht="16.5" customHeight="1" x14ac:dyDescent="0.25">
      <c r="A18" s="76" t="s">
        <v>50</v>
      </c>
      <c r="B18" s="51">
        <f t="shared" si="0"/>
        <v>2</v>
      </c>
      <c r="C18" s="32">
        <v>5</v>
      </c>
      <c r="D18" s="13">
        <v>15</v>
      </c>
      <c r="E18" s="13">
        <v>1</v>
      </c>
      <c r="F18" s="13" t="s">
        <v>57</v>
      </c>
      <c r="G18" s="14">
        <f t="shared" si="1"/>
        <v>21</v>
      </c>
      <c r="H18" s="45">
        <f t="shared" si="2"/>
        <v>24</v>
      </c>
      <c r="I18" s="45">
        <f t="shared" si="3"/>
        <v>71</v>
      </c>
      <c r="J18" s="45">
        <f t="shared" si="4"/>
        <v>5</v>
      </c>
      <c r="K18" s="45" t="s">
        <v>57</v>
      </c>
      <c r="L18" s="47">
        <v>100</v>
      </c>
      <c r="M18" s="8"/>
    </row>
    <row r="19" spans="1:13" s="7" customFormat="1" ht="16.5" customHeight="1" x14ac:dyDescent="0.25">
      <c r="A19" s="76" t="s">
        <v>24</v>
      </c>
      <c r="B19" s="51">
        <f t="shared" si="0"/>
        <v>10</v>
      </c>
      <c r="C19" s="32">
        <v>62</v>
      </c>
      <c r="D19" s="13">
        <v>22</v>
      </c>
      <c r="E19" s="13">
        <v>33</v>
      </c>
      <c r="F19" s="13">
        <v>24</v>
      </c>
      <c r="G19" s="14">
        <f t="shared" si="1"/>
        <v>141</v>
      </c>
      <c r="H19" s="45">
        <f t="shared" si="2"/>
        <v>44</v>
      </c>
      <c r="I19" s="45">
        <f t="shared" si="3"/>
        <v>16</v>
      </c>
      <c r="J19" s="45">
        <f t="shared" si="4"/>
        <v>23</v>
      </c>
      <c r="K19" s="45">
        <f t="shared" si="5"/>
        <v>17</v>
      </c>
      <c r="L19" s="47">
        <v>100</v>
      </c>
      <c r="M19" s="8"/>
    </row>
    <row r="20" spans="1:13" s="7" customFormat="1" ht="16.5" customHeight="1" x14ac:dyDescent="0.25">
      <c r="A20" s="76" t="s">
        <v>25</v>
      </c>
      <c r="B20" s="51">
        <f t="shared" si="0"/>
        <v>16</v>
      </c>
      <c r="C20" s="32">
        <v>95</v>
      </c>
      <c r="D20" s="13">
        <v>41</v>
      </c>
      <c r="E20" s="13">
        <v>53</v>
      </c>
      <c r="F20" s="13">
        <v>25</v>
      </c>
      <c r="G20" s="14">
        <f t="shared" si="1"/>
        <v>214</v>
      </c>
      <c r="H20" s="45">
        <f t="shared" si="2"/>
        <v>44</v>
      </c>
      <c r="I20" s="45">
        <f t="shared" si="3"/>
        <v>19</v>
      </c>
      <c r="J20" s="45">
        <f t="shared" si="4"/>
        <v>25</v>
      </c>
      <c r="K20" s="45">
        <f t="shared" si="5"/>
        <v>12</v>
      </c>
      <c r="L20" s="47">
        <v>100</v>
      </c>
      <c r="M20" s="8"/>
    </row>
    <row r="21" spans="1:13" s="7" customFormat="1" ht="16.5" customHeight="1" x14ac:dyDescent="0.25">
      <c r="A21" s="76" t="s">
        <v>26</v>
      </c>
      <c r="B21" s="51">
        <f t="shared" si="0"/>
        <v>26</v>
      </c>
      <c r="C21" s="32">
        <v>149</v>
      </c>
      <c r="D21" s="13">
        <v>65</v>
      </c>
      <c r="E21" s="13">
        <v>109</v>
      </c>
      <c r="F21" s="13">
        <v>32</v>
      </c>
      <c r="G21" s="14">
        <f t="shared" si="1"/>
        <v>355</v>
      </c>
      <c r="H21" s="45">
        <f t="shared" si="2"/>
        <v>42</v>
      </c>
      <c r="I21" s="45">
        <f t="shared" si="3"/>
        <v>18</v>
      </c>
      <c r="J21" s="45">
        <f t="shared" si="4"/>
        <v>31</v>
      </c>
      <c r="K21" s="45">
        <f t="shared" si="5"/>
        <v>9</v>
      </c>
      <c r="L21" s="47">
        <v>100</v>
      </c>
      <c r="M21" s="8"/>
    </row>
    <row r="22" spans="1:13" s="7" customFormat="1" ht="16.5" customHeight="1" x14ac:dyDescent="0.25">
      <c r="A22" s="76" t="s">
        <v>35</v>
      </c>
      <c r="B22" s="51">
        <f t="shared" si="0"/>
        <v>21</v>
      </c>
      <c r="C22" s="32">
        <v>54</v>
      </c>
      <c r="D22" s="13">
        <v>67</v>
      </c>
      <c r="E22" s="13">
        <v>140</v>
      </c>
      <c r="F22" s="13">
        <v>25</v>
      </c>
      <c r="G22" s="14">
        <f t="shared" si="1"/>
        <v>286</v>
      </c>
      <c r="H22" s="45">
        <f t="shared" si="2"/>
        <v>19</v>
      </c>
      <c r="I22" s="45">
        <f t="shared" si="3"/>
        <v>23</v>
      </c>
      <c r="J22" s="45">
        <f t="shared" si="4"/>
        <v>49</v>
      </c>
      <c r="K22" s="45">
        <f t="shared" si="5"/>
        <v>9</v>
      </c>
      <c r="L22" s="47">
        <v>100</v>
      </c>
      <c r="M22" s="8"/>
    </row>
    <row r="23" spans="1:13" s="7" customFormat="1" ht="16.5" customHeight="1" x14ac:dyDescent="0.25">
      <c r="A23" s="76" t="s">
        <v>27</v>
      </c>
      <c r="B23" s="51">
        <f t="shared" si="0"/>
        <v>9</v>
      </c>
      <c r="C23" s="32">
        <v>57</v>
      </c>
      <c r="D23" s="13">
        <v>25</v>
      </c>
      <c r="E23" s="13">
        <v>18</v>
      </c>
      <c r="F23" s="13">
        <v>18</v>
      </c>
      <c r="G23" s="14">
        <f t="shared" si="1"/>
        <v>118</v>
      </c>
      <c r="H23" s="45">
        <f t="shared" si="2"/>
        <v>48</v>
      </c>
      <c r="I23" s="45">
        <f t="shared" si="3"/>
        <v>21</v>
      </c>
      <c r="J23" s="45">
        <f t="shared" si="4"/>
        <v>15</v>
      </c>
      <c r="K23" s="45">
        <f t="shared" si="5"/>
        <v>15</v>
      </c>
      <c r="L23" s="47">
        <v>100</v>
      </c>
      <c r="M23" s="8"/>
    </row>
    <row r="24" spans="1:13" s="7" customFormat="1" ht="16.5" customHeight="1" x14ac:dyDescent="0.25">
      <c r="A24" s="76" t="s">
        <v>29</v>
      </c>
      <c r="B24" s="51">
        <f t="shared" si="0"/>
        <v>17</v>
      </c>
      <c r="C24" s="32">
        <v>76</v>
      </c>
      <c r="D24" s="13">
        <v>66</v>
      </c>
      <c r="E24" s="13">
        <v>73</v>
      </c>
      <c r="F24" s="13">
        <v>14</v>
      </c>
      <c r="G24" s="14">
        <f t="shared" si="1"/>
        <v>229</v>
      </c>
      <c r="H24" s="45">
        <f t="shared" si="2"/>
        <v>33</v>
      </c>
      <c r="I24" s="45">
        <f t="shared" si="3"/>
        <v>29</v>
      </c>
      <c r="J24" s="45">
        <f t="shared" si="4"/>
        <v>32</v>
      </c>
      <c r="K24" s="45">
        <f t="shared" si="5"/>
        <v>6</v>
      </c>
      <c r="L24" s="47">
        <v>100</v>
      </c>
      <c r="M24" s="8"/>
    </row>
    <row r="25" spans="1:13" s="7" customFormat="1" ht="16.5" customHeight="1" x14ac:dyDescent="0.25">
      <c r="A25" s="76" t="s">
        <v>28</v>
      </c>
      <c r="B25" s="51">
        <f t="shared" si="0"/>
        <v>15</v>
      </c>
      <c r="C25" s="32">
        <v>97</v>
      </c>
      <c r="D25" s="13">
        <v>40</v>
      </c>
      <c r="E25" s="13">
        <v>53</v>
      </c>
      <c r="F25" s="13">
        <v>22</v>
      </c>
      <c r="G25" s="14">
        <f t="shared" si="1"/>
        <v>212</v>
      </c>
      <c r="H25" s="45">
        <f t="shared" si="2"/>
        <v>46</v>
      </c>
      <c r="I25" s="45">
        <f t="shared" si="3"/>
        <v>19</v>
      </c>
      <c r="J25" s="45">
        <f t="shared" si="4"/>
        <v>25</v>
      </c>
      <c r="K25" s="45">
        <f t="shared" si="5"/>
        <v>10</v>
      </c>
      <c r="L25" s="47">
        <v>100</v>
      </c>
      <c r="M25" s="8"/>
    </row>
    <row r="26" spans="1:13" s="7" customFormat="1" ht="16.5" customHeight="1" x14ac:dyDescent="0.25">
      <c r="A26" s="76" t="s">
        <v>32</v>
      </c>
      <c r="B26" s="51">
        <f t="shared" si="0"/>
        <v>4</v>
      </c>
      <c r="C26" s="32">
        <v>16</v>
      </c>
      <c r="D26" s="13">
        <v>25</v>
      </c>
      <c r="E26" s="13">
        <v>10</v>
      </c>
      <c r="F26" s="13">
        <v>2</v>
      </c>
      <c r="G26" s="14">
        <f t="shared" si="1"/>
        <v>53</v>
      </c>
      <c r="H26" s="45">
        <f t="shared" si="2"/>
        <v>30</v>
      </c>
      <c r="I26" s="45">
        <f t="shared" si="3"/>
        <v>47</v>
      </c>
      <c r="J26" s="45">
        <f t="shared" si="4"/>
        <v>19</v>
      </c>
      <c r="K26" s="45">
        <f t="shared" si="5"/>
        <v>4</v>
      </c>
      <c r="L26" s="47">
        <v>100</v>
      </c>
      <c r="M26" s="8"/>
    </row>
    <row r="27" spans="1:13" s="7" customFormat="1" ht="16.5" customHeight="1" x14ac:dyDescent="0.25">
      <c r="A27" s="76" t="s">
        <v>33</v>
      </c>
      <c r="B27" s="51">
        <f t="shared" si="0"/>
        <v>11</v>
      </c>
      <c r="C27" s="32">
        <v>50</v>
      </c>
      <c r="D27" s="13">
        <v>25</v>
      </c>
      <c r="E27" s="13">
        <v>61</v>
      </c>
      <c r="F27" s="13">
        <v>22</v>
      </c>
      <c r="G27" s="14">
        <f t="shared" si="1"/>
        <v>158</v>
      </c>
      <c r="H27" s="45">
        <f t="shared" si="2"/>
        <v>32</v>
      </c>
      <c r="I27" s="45">
        <f t="shared" si="3"/>
        <v>16</v>
      </c>
      <c r="J27" s="45">
        <f t="shared" si="4"/>
        <v>39</v>
      </c>
      <c r="K27" s="45">
        <f t="shared" si="5"/>
        <v>14</v>
      </c>
      <c r="L27" s="47">
        <v>100</v>
      </c>
      <c r="M27" s="8"/>
    </row>
    <row r="28" spans="1:13" s="7" customFormat="1" ht="16.5" customHeight="1" x14ac:dyDescent="0.25">
      <c r="A28" s="76" t="s">
        <v>31</v>
      </c>
      <c r="B28" s="51">
        <f t="shared" si="0"/>
        <v>13</v>
      </c>
      <c r="C28" s="32">
        <v>85</v>
      </c>
      <c r="D28" s="13">
        <v>30</v>
      </c>
      <c r="E28" s="13">
        <v>41</v>
      </c>
      <c r="F28" s="13">
        <v>24</v>
      </c>
      <c r="G28" s="14">
        <f t="shared" si="1"/>
        <v>180</v>
      </c>
      <c r="H28" s="45">
        <f t="shared" si="2"/>
        <v>47</v>
      </c>
      <c r="I28" s="45">
        <f t="shared" si="3"/>
        <v>17</v>
      </c>
      <c r="J28" s="45">
        <f t="shared" si="4"/>
        <v>23</v>
      </c>
      <c r="K28" s="45">
        <f t="shared" si="5"/>
        <v>13</v>
      </c>
      <c r="L28" s="47">
        <v>100</v>
      </c>
      <c r="M28" s="8"/>
    </row>
    <row r="29" spans="1:13" s="7" customFormat="1" ht="16.5" customHeight="1" x14ac:dyDescent="0.25">
      <c r="A29" s="76" t="s">
        <v>34</v>
      </c>
      <c r="B29" s="51">
        <f t="shared" si="0"/>
        <v>5</v>
      </c>
      <c r="C29" s="32">
        <v>24</v>
      </c>
      <c r="D29" s="13">
        <v>23</v>
      </c>
      <c r="E29" s="13">
        <v>12</v>
      </c>
      <c r="F29" s="13">
        <v>5</v>
      </c>
      <c r="G29" s="14">
        <f t="shared" si="1"/>
        <v>64</v>
      </c>
      <c r="H29" s="45">
        <f t="shared" si="2"/>
        <v>38</v>
      </c>
      <c r="I29" s="45">
        <f t="shared" si="3"/>
        <v>36</v>
      </c>
      <c r="J29" s="45">
        <f t="shared" si="4"/>
        <v>19</v>
      </c>
      <c r="K29" s="45">
        <f t="shared" si="5"/>
        <v>8</v>
      </c>
      <c r="L29" s="47">
        <v>100</v>
      </c>
      <c r="M29" s="8"/>
    </row>
    <row r="30" spans="1:13" s="7" customFormat="1" ht="16.5" customHeight="1" x14ac:dyDescent="0.25">
      <c r="A30" s="76" t="s">
        <v>60</v>
      </c>
      <c r="B30" s="51">
        <f t="shared" si="0"/>
        <v>1</v>
      </c>
      <c r="C30" s="32">
        <v>13</v>
      </c>
      <c r="D30" s="13">
        <v>3</v>
      </c>
      <c r="E30" s="13">
        <v>3</v>
      </c>
      <c r="F30" s="13" t="s">
        <v>57</v>
      </c>
      <c r="G30" s="14">
        <f t="shared" si="1"/>
        <v>19</v>
      </c>
      <c r="H30" s="45">
        <f t="shared" si="2"/>
        <v>68</v>
      </c>
      <c r="I30" s="45">
        <f t="shared" si="3"/>
        <v>16</v>
      </c>
      <c r="J30" s="45">
        <f t="shared" si="4"/>
        <v>16</v>
      </c>
      <c r="K30" s="45" t="s">
        <v>57</v>
      </c>
      <c r="L30" s="47">
        <v>100</v>
      </c>
      <c r="M30" s="8"/>
    </row>
    <row r="31" spans="1:13" s="89" customFormat="1" ht="16.5" customHeight="1" x14ac:dyDescent="0.25">
      <c r="A31" s="84"/>
      <c r="B31" s="78"/>
      <c r="C31" s="85"/>
      <c r="D31" s="85"/>
      <c r="E31" s="85"/>
      <c r="F31" s="85"/>
      <c r="G31" s="86"/>
      <c r="H31" s="87"/>
      <c r="I31" s="87"/>
      <c r="J31" s="87"/>
      <c r="K31" s="87"/>
      <c r="L31" s="88"/>
    </row>
    <row r="32" spans="1:13" ht="15.75" x14ac:dyDescent="0.25">
      <c r="A32" s="77" t="s">
        <v>128</v>
      </c>
      <c r="B32" s="29"/>
    </row>
    <row r="33" spans="1:2" ht="15.75" x14ac:dyDescent="0.25">
      <c r="A33" s="83"/>
      <c r="B33" s="29"/>
    </row>
    <row r="34" spans="1:2" ht="15.75" x14ac:dyDescent="0.25">
      <c r="A34" s="6" t="s">
        <v>87</v>
      </c>
    </row>
    <row r="35" spans="1:2" ht="15.75" x14ac:dyDescent="0.25">
      <c r="A35" s="7" t="s">
        <v>86</v>
      </c>
    </row>
    <row r="36" spans="1:2" s="7" customFormat="1" ht="15.75" x14ac:dyDescent="0.25">
      <c r="A36" s="7" t="s">
        <v>115</v>
      </c>
    </row>
    <row r="37" spans="1:2" s="7" customFormat="1" ht="15.75" x14ac:dyDescent="0.25"/>
    <row r="38" spans="1:2" s="71" customFormat="1" ht="15.75" x14ac:dyDescent="0.25">
      <c r="A38" s="69"/>
      <c r="B38" s="70"/>
    </row>
    <row r="39" spans="1:2" s="7" customFormat="1" ht="15.75" x14ac:dyDescent="0.25">
      <c r="B39" s="72"/>
    </row>
    <row r="40" spans="1:2" s="74" customFormat="1" ht="15.75" x14ac:dyDescent="0.25">
      <c r="A40" s="62"/>
      <c r="B40" s="73"/>
    </row>
  </sheetData>
  <mergeCells count="3">
    <mergeCell ref="C9:G9"/>
    <mergeCell ref="H9:L9"/>
    <mergeCell ref="B9:B1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41"/>
  <sheetViews>
    <sheetView zoomScaleNormal="100" workbookViewId="0">
      <selection activeCell="D1" sqref="D1"/>
    </sheetView>
  </sheetViews>
  <sheetFormatPr defaultColWidth="9.140625" defaultRowHeight="15" x14ac:dyDescent="0.25"/>
  <cols>
    <col min="1" max="1" width="21.85546875" style="3" customWidth="1"/>
    <col min="2" max="2" width="17.7109375" style="3" customWidth="1"/>
    <col min="3" max="3" width="12" style="3" customWidth="1"/>
    <col min="4" max="4" width="14.28515625" style="3" customWidth="1"/>
    <col min="5" max="5" width="16.7109375" style="3" customWidth="1"/>
    <col min="6" max="6" width="12.42578125" style="3" customWidth="1"/>
    <col min="7" max="7" width="8" style="3" customWidth="1"/>
    <col min="8" max="8" width="3.140625" style="3" customWidth="1"/>
    <col min="9" max="10" width="14.28515625" style="3" customWidth="1"/>
    <col min="11" max="11" width="12.28515625" style="3" customWidth="1"/>
    <col min="12" max="12" width="11.85546875" style="3" customWidth="1"/>
    <col min="13" max="16384" width="9.140625" style="3"/>
  </cols>
  <sheetData>
    <row r="5" spans="1:12" ht="15.75" x14ac:dyDescent="0.25">
      <c r="A5" s="63"/>
    </row>
    <row r="6" spans="1:12" ht="15.75" x14ac:dyDescent="0.25">
      <c r="A6" s="67" t="s">
        <v>101</v>
      </c>
    </row>
    <row r="7" spans="1:12" ht="15.75" x14ac:dyDescent="0.25">
      <c r="A7" s="6" t="s">
        <v>113</v>
      </c>
    </row>
    <row r="9" spans="1:12" s="7" customFormat="1" ht="46.9" customHeight="1" x14ac:dyDescent="0.25">
      <c r="A9" s="8"/>
      <c r="B9" s="116" t="s">
        <v>55</v>
      </c>
      <c r="C9" s="117"/>
      <c r="D9" s="121"/>
      <c r="E9" s="119" t="s">
        <v>68</v>
      </c>
      <c r="F9" s="119"/>
      <c r="G9" s="120"/>
      <c r="I9" s="122" t="s">
        <v>69</v>
      </c>
      <c r="J9" s="123"/>
      <c r="K9" s="118" t="s">
        <v>70</v>
      </c>
      <c r="L9" s="120"/>
    </row>
    <row r="10" spans="1:12" s="7" customFormat="1" ht="63" x14ac:dyDescent="0.25">
      <c r="A10" s="8"/>
      <c r="B10" s="9" t="s">
        <v>56</v>
      </c>
      <c r="C10" s="9" t="s">
        <v>79</v>
      </c>
      <c r="D10" s="14" t="s">
        <v>51</v>
      </c>
      <c r="E10" s="33" t="s">
        <v>56</v>
      </c>
      <c r="F10" s="33" t="s">
        <v>79</v>
      </c>
      <c r="G10" s="52" t="s">
        <v>51</v>
      </c>
      <c r="I10" s="53" t="s">
        <v>52</v>
      </c>
      <c r="J10" s="53" t="s">
        <v>53</v>
      </c>
      <c r="K10" s="33" t="s">
        <v>52</v>
      </c>
      <c r="L10" s="33" t="s">
        <v>53</v>
      </c>
    </row>
    <row r="11" spans="1:12" s="7" customFormat="1" ht="16.5" customHeight="1" x14ac:dyDescent="0.25">
      <c r="A11" s="75" t="s">
        <v>0</v>
      </c>
      <c r="B11" s="13">
        <v>362</v>
      </c>
      <c r="C11" s="13">
        <v>24</v>
      </c>
      <c r="D11" s="14">
        <f>SUM(B11:C11)</f>
        <v>386</v>
      </c>
      <c r="E11" s="45">
        <f>ROUND(100*B11/D11,0)</f>
        <v>94</v>
      </c>
      <c r="F11" s="45">
        <f>ROUND(100*C11/D11,0)</f>
        <v>6</v>
      </c>
      <c r="G11" s="47">
        <v>100</v>
      </c>
      <c r="I11" s="39">
        <v>362</v>
      </c>
      <c r="J11" s="39" t="s">
        <v>57</v>
      </c>
      <c r="K11" s="45">
        <f>ROUND(100*I11/B11,0)</f>
        <v>100</v>
      </c>
      <c r="L11" s="45" t="s">
        <v>57</v>
      </c>
    </row>
    <row r="12" spans="1:12" s="7" customFormat="1" ht="16.5" customHeight="1" x14ac:dyDescent="0.25">
      <c r="A12" s="75" t="s">
        <v>1</v>
      </c>
      <c r="B12" s="13">
        <v>1</v>
      </c>
      <c r="C12" s="13">
        <v>3</v>
      </c>
      <c r="D12" s="14">
        <f t="shared" ref="D12:D32" si="0">SUM(B12:C12)</f>
        <v>4</v>
      </c>
      <c r="E12" s="45">
        <f t="shared" ref="E12:E33" si="1">ROUND(100*B12/D12,0)</f>
        <v>25</v>
      </c>
      <c r="F12" s="45">
        <f t="shared" ref="F12:F33" si="2">ROUND(100*C12/D12,0)</f>
        <v>75</v>
      </c>
      <c r="G12" s="47">
        <v>100</v>
      </c>
      <c r="I12" s="39">
        <v>1</v>
      </c>
      <c r="J12" s="39" t="s">
        <v>57</v>
      </c>
      <c r="K12" s="45">
        <f t="shared" ref="K12:K33" si="3">ROUND(100*I12/B12,0)</f>
        <v>100</v>
      </c>
      <c r="L12" s="45" t="s">
        <v>57</v>
      </c>
    </row>
    <row r="13" spans="1:12" s="7" customFormat="1" ht="16.5" customHeight="1" x14ac:dyDescent="0.25">
      <c r="A13" s="75" t="s">
        <v>2</v>
      </c>
      <c r="B13" s="13" t="s">
        <v>57</v>
      </c>
      <c r="C13" s="13">
        <v>1</v>
      </c>
      <c r="D13" s="14">
        <f t="shared" si="0"/>
        <v>1</v>
      </c>
      <c r="E13" s="45" t="s">
        <v>57</v>
      </c>
      <c r="F13" s="45">
        <f t="shared" si="2"/>
        <v>100</v>
      </c>
      <c r="G13" s="47">
        <v>100</v>
      </c>
      <c r="I13" s="39" t="s">
        <v>58</v>
      </c>
      <c r="J13" s="39" t="s">
        <v>58</v>
      </c>
      <c r="K13" s="45" t="s">
        <v>58</v>
      </c>
      <c r="L13" s="45" t="s">
        <v>58</v>
      </c>
    </row>
    <row r="14" spans="1:12" s="7" customFormat="1" ht="16.5" customHeight="1" x14ac:dyDescent="0.25">
      <c r="A14" s="75" t="s">
        <v>3</v>
      </c>
      <c r="B14" s="13" t="s">
        <v>57</v>
      </c>
      <c r="C14" s="13">
        <v>2</v>
      </c>
      <c r="D14" s="14">
        <f t="shared" si="0"/>
        <v>2</v>
      </c>
      <c r="E14" s="45" t="s">
        <v>57</v>
      </c>
      <c r="F14" s="45">
        <f t="shared" si="2"/>
        <v>100</v>
      </c>
      <c r="G14" s="47">
        <v>100</v>
      </c>
      <c r="I14" s="39" t="s">
        <v>58</v>
      </c>
      <c r="J14" s="39" t="s">
        <v>58</v>
      </c>
      <c r="K14" s="45" t="s">
        <v>58</v>
      </c>
      <c r="L14" s="45" t="s">
        <v>58</v>
      </c>
    </row>
    <row r="15" spans="1:12" s="7" customFormat="1" ht="16.5" customHeight="1" x14ac:dyDescent="0.25">
      <c r="A15" s="75" t="s">
        <v>4</v>
      </c>
      <c r="B15" s="13">
        <v>85</v>
      </c>
      <c r="C15" s="13">
        <v>57</v>
      </c>
      <c r="D15" s="14">
        <f t="shared" si="0"/>
        <v>142</v>
      </c>
      <c r="E15" s="45">
        <f t="shared" si="1"/>
        <v>60</v>
      </c>
      <c r="F15" s="45">
        <f t="shared" si="2"/>
        <v>40</v>
      </c>
      <c r="G15" s="47">
        <v>100</v>
      </c>
      <c r="I15" s="39">
        <v>68</v>
      </c>
      <c r="J15" s="39">
        <v>17</v>
      </c>
      <c r="K15" s="45">
        <f t="shared" si="3"/>
        <v>80</v>
      </c>
      <c r="L15" s="45">
        <f t="shared" ref="L15:L33" si="4">ROUND(100*J15/B15,0)</f>
        <v>20</v>
      </c>
    </row>
    <row r="16" spans="1:12" s="7" customFormat="1" ht="16.5" customHeight="1" x14ac:dyDescent="0.25">
      <c r="A16" s="75" t="s">
        <v>5</v>
      </c>
      <c r="B16" s="13">
        <v>39</v>
      </c>
      <c r="C16" s="13">
        <v>27</v>
      </c>
      <c r="D16" s="14">
        <f t="shared" si="0"/>
        <v>66</v>
      </c>
      <c r="E16" s="45">
        <f t="shared" si="1"/>
        <v>59</v>
      </c>
      <c r="F16" s="45">
        <f t="shared" si="2"/>
        <v>41</v>
      </c>
      <c r="G16" s="47">
        <v>100</v>
      </c>
      <c r="I16" s="39">
        <v>30</v>
      </c>
      <c r="J16" s="39">
        <v>9</v>
      </c>
      <c r="K16" s="45">
        <f t="shared" si="3"/>
        <v>77</v>
      </c>
      <c r="L16" s="45">
        <f t="shared" si="4"/>
        <v>23</v>
      </c>
    </row>
    <row r="17" spans="1:12" s="7" customFormat="1" ht="16.5" customHeight="1" x14ac:dyDescent="0.25">
      <c r="A17" s="75" t="s">
        <v>6</v>
      </c>
      <c r="B17" s="13">
        <v>15</v>
      </c>
      <c r="C17" s="13">
        <v>38</v>
      </c>
      <c r="D17" s="14">
        <f t="shared" si="0"/>
        <v>53</v>
      </c>
      <c r="E17" s="45">
        <f t="shared" si="1"/>
        <v>28</v>
      </c>
      <c r="F17" s="45">
        <f t="shared" si="2"/>
        <v>72</v>
      </c>
      <c r="G17" s="47">
        <v>100</v>
      </c>
      <c r="I17" s="39">
        <v>13</v>
      </c>
      <c r="J17" s="39">
        <v>2</v>
      </c>
      <c r="K17" s="45">
        <f t="shared" si="3"/>
        <v>87</v>
      </c>
      <c r="L17" s="45">
        <f t="shared" si="4"/>
        <v>13</v>
      </c>
    </row>
    <row r="18" spans="1:12" s="7" customFormat="1" ht="16.5" customHeight="1" x14ac:dyDescent="0.25">
      <c r="A18" s="75" t="s">
        <v>7</v>
      </c>
      <c r="B18" s="13">
        <v>3</v>
      </c>
      <c r="C18" s="13">
        <v>11</v>
      </c>
      <c r="D18" s="14">
        <f t="shared" si="0"/>
        <v>14</v>
      </c>
      <c r="E18" s="45">
        <f t="shared" si="1"/>
        <v>21</v>
      </c>
      <c r="F18" s="45">
        <f t="shared" si="2"/>
        <v>79</v>
      </c>
      <c r="G18" s="47">
        <v>100</v>
      </c>
      <c r="I18" s="39">
        <v>1</v>
      </c>
      <c r="J18" s="39">
        <v>2</v>
      </c>
      <c r="K18" s="45">
        <f t="shared" si="3"/>
        <v>33</v>
      </c>
      <c r="L18" s="45">
        <f t="shared" si="4"/>
        <v>67</v>
      </c>
    </row>
    <row r="19" spans="1:12" s="7" customFormat="1" ht="16.5" customHeight="1" x14ac:dyDescent="0.25">
      <c r="A19" s="75" t="s">
        <v>8</v>
      </c>
      <c r="B19" s="13">
        <v>43</v>
      </c>
      <c r="C19" s="13">
        <v>40</v>
      </c>
      <c r="D19" s="14">
        <f t="shared" si="0"/>
        <v>83</v>
      </c>
      <c r="E19" s="45">
        <f t="shared" si="1"/>
        <v>52</v>
      </c>
      <c r="F19" s="45">
        <f t="shared" si="2"/>
        <v>48</v>
      </c>
      <c r="G19" s="47">
        <v>100</v>
      </c>
      <c r="I19" s="39">
        <v>5</v>
      </c>
      <c r="J19" s="39">
        <v>38</v>
      </c>
      <c r="K19" s="45">
        <f t="shared" si="3"/>
        <v>12</v>
      </c>
      <c r="L19" s="45">
        <f t="shared" si="4"/>
        <v>88</v>
      </c>
    </row>
    <row r="20" spans="1:12" s="7" customFormat="1" ht="16.5" customHeight="1" x14ac:dyDescent="0.25">
      <c r="A20" s="75" t="s">
        <v>9</v>
      </c>
      <c r="B20" s="13">
        <v>10</v>
      </c>
      <c r="C20" s="13">
        <v>7</v>
      </c>
      <c r="D20" s="14">
        <f t="shared" si="0"/>
        <v>17</v>
      </c>
      <c r="E20" s="45">
        <f t="shared" si="1"/>
        <v>59</v>
      </c>
      <c r="F20" s="45">
        <f t="shared" si="2"/>
        <v>41</v>
      </c>
      <c r="G20" s="47">
        <v>100</v>
      </c>
      <c r="I20" s="39">
        <v>10</v>
      </c>
      <c r="J20" s="39" t="s">
        <v>57</v>
      </c>
      <c r="K20" s="45">
        <f t="shared" si="3"/>
        <v>100</v>
      </c>
      <c r="L20" s="45" t="s">
        <v>57</v>
      </c>
    </row>
    <row r="21" spans="1:12" s="7" customFormat="1" ht="16.5" customHeight="1" x14ac:dyDescent="0.25">
      <c r="A21" s="75" t="s">
        <v>10</v>
      </c>
      <c r="B21" s="13" t="s">
        <v>57</v>
      </c>
      <c r="C21" s="13">
        <v>4</v>
      </c>
      <c r="D21" s="14">
        <f t="shared" si="0"/>
        <v>4</v>
      </c>
      <c r="E21" s="45" t="s">
        <v>57</v>
      </c>
      <c r="F21" s="45">
        <f t="shared" si="2"/>
        <v>100</v>
      </c>
      <c r="G21" s="47">
        <v>100</v>
      </c>
      <c r="I21" s="39" t="s">
        <v>58</v>
      </c>
      <c r="J21" s="39" t="s">
        <v>58</v>
      </c>
      <c r="K21" s="45" t="s">
        <v>58</v>
      </c>
      <c r="L21" s="45" t="s">
        <v>58</v>
      </c>
    </row>
    <row r="22" spans="1:12" s="7" customFormat="1" ht="16.5" customHeight="1" x14ac:dyDescent="0.25">
      <c r="A22" s="75" t="s">
        <v>11</v>
      </c>
      <c r="B22" s="13">
        <v>152</v>
      </c>
      <c r="C22" s="13">
        <v>44</v>
      </c>
      <c r="D22" s="14">
        <f t="shared" si="0"/>
        <v>196</v>
      </c>
      <c r="E22" s="45">
        <f t="shared" si="1"/>
        <v>78</v>
      </c>
      <c r="F22" s="45">
        <f t="shared" si="2"/>
        <v>22</v>
      </c>
      <c r="G22" s="47">
        <v>100</v>
      </c>
      <c r="I22" s="39">
        <v>147</v>
      </c>
      <c r="J22" s="39">
        <v>5</v>
      </c>
      <c r="K22" s="45">
        <f t="shared" si="3"/>
        <v>97</v>
      </c>
      <c r="L22" s="45">
        <f t="shared" si="4"/>
        <v>3</v>
      </c>
    </row>
    <row r="23" spans="1:12" s="7" customFormat="1" ht="16.5" customHeight="1" x14ac:dyDescent="0.25">
      <c r="A23" s="75" t="s">
        <v>12</v>
      </c>
      <c r="B23" s="13">
        <v>5</v>
      </c>
      <c r="C23" s="13">
        <v>1</v>
      </c>
      <c r="D23" s="14">
        <f t="shared" si="0"/>
        <v>6</v>
      </c>
      <c r="E23" s="45">
        <f t="shared" si="1"/>
        <v>83</v>
      </c>
      <c r="F23" s="45">
        <f t="shared" si="2"/>
        <v>17</v>
      </c>
      <c r="G23" s="47">
        <v>100</v>
      </c>
      <c r="I23" s="39">
        <v>2</v>
      </c>
      <c r="J23" s="39">
        <v>3</v>
      </c>
      <c r="K23" s="45">
        <f t="shared" si="3"/>
        <v>40</v>
      </c>
      <c r="L23" s="45">
        <f t="shared" si="4"/>
        <v>60</v>
      </c>
    </row>
    <row r="24" spans="1:12" s="7" customFormat="1" ht="16.5" customHeight="1" x14ac:dyDescent="0.25">
      <c r="A24" s="75" t="s">
        <v>13</v>
      </c>
      <c r="B24" s="13">
        <v>14</v>
      </c>
      <c r="C24" s="13">
        <v>47</v>
      </c>
      <c r="D24" s="14">
        <f t="shared" si="0"/>
        <v>61</v>
      </c>
      <c r="E24" s="45">
        <f t="shared" si="1"/>
        <v>23</v>
      </c>
      <c r="F24" s="45">
        <f t="shared" si="2"/>
        <v>77</v>
      </c>
      <c r="G24" s="47">
        <v>100</v>
      </c>
      <c r="I24" s="39">
        <v>13</v>
      </c>
      <c r="J24" s="39">
        <v>1</v>
      </c>
      <c r="K24" s="45">
        <f t="shared" si="3"/>
        <v>93</v>
      </c>
      <c r="L24" s="45">
        <f t="shared" si="4"/>
        <v>7</v>
      </c>
    </row>
    <row r="25" spans="1:12" s="7" customFormat="1" ht="16.5" customHeight="1" x14ac:dyDescent="0.25">
      <c r="A25" s="75" t="s">
        <v>14</v>
      </c>
      <c r="B25" s="13">
        <v>5</v>
      </c>
      <c r="C25" s="13">
        <v>13</v>
      </c>
      <c r="D25" s="14">
        <f t="shared" si="0"/>
        <v>18</v>
      </c>
      <c r="E25" s="45">
        <f t="shared" si="1"/>
        <v>28</v>
      </c>
      <c r="F25" s="45">
        <f t="shared" si="2"/>
        <v>72</v>
      </c>
      <c r="G25" s="47">
        <v>100</v>
      </c>
      <c r="I25" s="39">
        <v>3</v>
      </c>
      <c r="J25" s="39">
        <v>2</v>
      </c>
      <c r="K25" s="45">
        <f t="shared" si="3"/>
        <v>60</v>
      </c>
      <c r="L25" s="45">
        <f t="shared" si="4"/>
        <v>40</v>
      </c>
    </row>
    <row r="26" spans="1:12" s="7" customFormat="1" ht="16.5" customHeight="1" x14ac:dyDescent="0.25">
      <c r="A26" s="75" t="s">
        <v>15</v>
      </c>
      <c r="B26" s="13">
        <v>37</v>
      </c>
      <c r="C26" s="13">
        <v>21</v>
      </c>
      <c r="D26" s="14">
        <f t="shared" si="0"/>
        <v>58</v>
      </c>
      <c r="E26" s="45">
        <f t="shared" si="1"/>
        <v>64</v>
      </c>
      <c r="F26" s="45">
        <f t="shared" si="2"/>
        <v>36</v>
      </c>
      <c r="G26" s="47">
        <v>100</v>
      </c>
      <c r="I26" s="39">
        <v>36</v>
      </c>
      <c r="J26" s="39">
        <v>1</v>
      </c>
      <c r="K26" s="45">
        <f t="shared" si="3"/>
        <v>97</v>
      </c>
      <c r="L26" s="45">
        <f t="shared" si="4"/>
        <v>3</v>
      </c>
    </row>
    <row r="27" spans="1:12" s="7" customFormat="1" ht="16.5" customHeight="1" x14ac:dyDescent="0.25">
      <c r="A27" s="75" t="s">
        <v>16</v>
      </c>
      <c r="B27" s="13">
        <v>2</v>
      </c>
      <c r="C27" s="13">
        <v>4</v>
      </c>
      <c r="D27" s="14">
        <f t="shared" si="0"/>
        <v>6</v>
      </c>
      <c r="E27" s="45">
        <f t="shared" si="1"/>
        <v>33</v>
      </c>
      <c r="F27" s="45">
        <f t="shared" si="2"/>
        <v>67</v>
      </c>
      <c r="G27" s="47">
        <v>100</v>
      </c>
      <c r="I27" s="39">
        <v>1</v>
      </c>
      <c r="J27" s="39">
        <v>1</v>
      </c>
      <c r="K27" s="45">
        <f t="shared" si="3"/>
        <v>50</v>
      </c>
      <c r="L27" s="45">
        <f t="shared" si="4"/>
        <v>50</v>
      </c>
    </row>
    <row r="28" spans="1:12" s="7" customFormat="1" ht="16.5" customHeight="1" x14ac:dyDescent="0.25">
      <c r="A28" s="75" t="s">
        <v>17</v>
      </c>
      <c r="B28" s="13">
        <v>32</v>
      </c>
      <c r="C28" s="13">
        <v>11</v>
      </c>
      <c r="D28" s="14">
        <f t="shared" si="0"/>
        <v>43</v>
      </c>
      <c r="E28" s="45">
        <f t="shared" si="1"/>
        <v>74</v>
      </c>
      <c r="F28" s="45">
        <f t="shared" si="2"/>
        <v>26</v>
      </c>
      <c r="G28" s="47">
        <v>100</v>
      </c>
      <c r="I28" s="39">
        <v>26</v>
      </c>
      <c r="J28" s="39">
        <v>6</v>
      </c>
      <c r="K28" s="45">
        <f t="shared" si="3"/>
        <v>81</v>
      </c>
      <c r="L28" s="45">
        <f t="shared" si="4"/>
        <v>19</v>
      </c>
    </row>
    <row r="29" spans="1:12" s="7" customFormat="1" ht="16.5" customHeight="1" x14ac:dyDescent="0.25">
      <c r="A29" s="75" t="s">
        <v>18</v>
      </c>
      <c r="B29" s="13">
        <v>2</v>
      </c>
      <c r="C29" s="13">
        <v>10</v>
      </c>
      <c r="D29" s="14">
        <f t="shared" si="0"/>
        <v>12</v>
      </c>
      <c r="E29" s="45">
        <f t="shared" si="1"/>
        <v>17</v>
      </c>
      <c r="F29" s="45">
        <f t="shared" si="2"/>
        <v>83</v>
      </c>
      <c r="G29" s="47">
        <v>100</v>
      </c>
      <c r="I29" s="39">
        <v>2</v>
      </c>
      <c r="J29" s="39" t="s">
        <v>57</v>
      </c>
      <c r="K29" s="45">
        <f t="shared" si="3"/>
        <v>100</v>
      </c>
      <c r="L29" s="45" t="s">
        <v>57</v>
      </c>
    </row>
    <row r="30" spans="1:12" s="7" customFormat="1" ht="16.5" customHeight="1" x14ac:dyDescent="0.25">
      <c r="A30" s="75" t="s">
        <v>19</v>
      </c>
      <c r="B30" s="13">
        <v>32</v>
      </c>
      <c r="C30" s="13">
        <v>24</v>
      </c>
      <c r="D30" s="14">
        <f t="shared" si="0"/>
        <v>56</v>
      </c>
      <c r="E30" s="45">
        <f t="shared" si="1"/>
        <v>57</v>
      </c>
      <c r="F30" s="45">
        <f t="shared" si="2"/>
        <v>43</v>
      </c>
      <c r="G30" s="47">
        <v>100</v>
      </c>
      <c r="I30" s="39">
        <v>32</v>
      </c>
      <c r="J30" s="39" t="s">
        <v>57</v>
      </c>
      <c r="K30" s="45">
        <f t="shared" si="3"/>
        <v>100</v>
      </c>
      <c r="L30" s="45" t="s">
        <v>57</v>
      </c>
    </row>
    <row r="31" spans="1:12" s="7" customFormat="1" ht="16.5" customHeight="1" x14ac:dyDescent="0.25">
      <c r="A31" s="75" t="s">
        <v>36</v>
      </c>
      <c r="B31" s="13">
        <v>6</v>
      </c>
      <c r="C31" s="13">
        <v>12</v>
      </c>
      <c r="D31" s="14">
        <f t="shared" si="0"/>
        <v>18</v>
      </c>
      <c r="E31" s="45">
        <f t="shared" si="1"/>
        <v>33</v>
      </c>
      <c r="F31" s="45">
        <f t="shared" si="2"/>
        <v>67</v>
      </c>
      <c r="G31" s="47">
        <v>100</v>
      </c>
      <c r="I31" s="39">
        <v>6</v>
      </c>
      <c r="J31" s="39" t="s">
        <v>57</v>
      </c>
      <c r="K31" s="45">
        <f t="shared" si="3"/>
        <v>100</v>
      </c>
      <c r="L31" s="45" t="s">
        <v>57</v>
      </c>
    </row>
    <row r="32" spans="1:12" s="7" customFormat="1" ht="16.5" customHeight="1" x14ac:dyDescent="0.25">
      <c r="A32" s="75" t="s">
        <v>20</v>
      </c>
      <c r="B32" s="13">
        <v>17</v>
      </c>
      <c r="C32" s="13">
        <v>26</v>
      </c>
      <c r="D32" s="14">
        <f t="shared" si="0"/>
        <v>43</v>
      </c>
      <c r="E32" s="45">
        <f t="shared" si="1"/>
        <v>40</v>
      </c>
      <c r="F32" s="45">
        <f t="shared" si="2"/>
        <v>60</v>
      </c>
      <c r="G32" s="47">
        <v>100</v>
      </c>
      <c r="I32" s="39">
        <v>14</v>
      </c>
      <c r="J32" s="39">
        <v>3</v>
      </c>
      <c r="K32" s="45">
        <f t="shared" si="3"/>
        <v>82</v>
      </c>
      <c r="L32" s="45">
        <f t="shared" si="4"/>
        <v>18</v>
      </c>
    </row>
    <row r="33" spans="1:12" s="7" customFormat="1" ht="16.5" customHeight="1" x14ac:dyDescent="0.25">
      <c r="A33" s="18" t="s">
        <v>51</v>
      </c>
      <c r="B33" s="20">
        <f>SUM(B11:B32)</f>
        <v>862</v>
      </c>
      <c r="C33" s="20">
        <f t="shared" ref="C33:D33" si="5">SUM(C11:C32)</f>
        <v>427</v>
      </c>
      <c r="D33" s="14">
        <f t="shared" si="5"/>
        <v>1289</v>
      </c>
      <c r="E33" s="46">
        <f t="shared" si="1"/>
        <v>67</v>
      </c>
      <c r="F33" s="46">
        <f t="shared" si="2"/>
        <v>33</v>
      </c>
      <c r="G33" s="47">
        <v>100</v>
      </c>
      <c r="I33" s="38">
        <f>SUM(I11:I32)</f>
        <v>772</v>
      </c>
      <c r="J33" s="38">
        <f>SUM(J11:J32)</f>
        <v>90</v>
      </c>
      <c r="K33" s="46">
        <f t="shared" si="3"/>
        <v>90</v>
      </c>
      <c r="L33" s="46">
        <f t="shared" si="4"/>
        <v>10</v>
      </c>
    </row>
    <row r="34" spans="1:12" ht="16.5" customHeight="1" x14ac:dyDescent="0.25"/>
    <row r="35" spans="1:12" ht="16.5" customHeight="1" x14ac:dyDescent="0.25">
      <c r="A35" s="6" t="s">
        <v>87</v>
      </c>
    </row>
    <row r="36" spans="1:12" ht="16.5" customHeight="1" x14ac:dyDescent="0.25">
      <c r="A36" s="7" t="s">
        <v>86</v>
      </c>
    </row>
    <row r="37" spans="1:12" s="7" customFormat="1" ht="15.75" x14ac:dyDescent="0.25">
      <c r="A37" s="7" t="s">
        <v>116</v>
      </c>
    </row>
    <row r="38" spans="1:12" s="71" customFormat="1" ht="15.75" x14ac:dyDescent="0.25">
      <c r="A38" s="69" t="s">
        <v>117</v>
      </c>
      <c r="B38" s="70"/>
    </row>
    <row r="39" spans="1:12" ht="16.5" customHeight="1" x14ac:dyDescent="0.25"/>
    <row r="40" spans="1:12" ht="16.5" customHeight="1" x14ac:dyDescent="0.25"/>
    <row r="41" spans="1:12" ht="16.5" customHeight="1" x14ac:dyDescent="0.25"/>
  </sheetData>
  <mergeCells count="4">
    <mergeCell ref="K9:L9"/>
    <mergeCell ref="B9:D9"/>
    <mergeCell ref="E9:G9"/>
    <mergeCell ref="I9:J9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selection activeCell="I1" sqref="I1"/>
    </sheetView>
  </sheetViews>
  <sheetFormatPr defaultColWidth="9.140625" defaultRowHeight="15" x14ac:dyDescent="0.25"/>
  <cols>
    <col min="1" max="1" width="35.140625" style="3" customWidth="1"/>
    <col min="2" max="2" width="19.42578125" style="3" customWidth="1"/>
    <col min="3" max="3" width="18" style="3" customWidth="1"/>
    <col min="4" max="4" width="17.7109375" style="3" customWidth="1"/>
    <col min="5" max="5" width="9.28515625" style="3" customWidth="1"/>
    <col min="6" max="6" width="18" style="3" customWidth="1"/>
    <col min="7" max="7" width="17.42578125" style="3" customWidth="1"/>
    <col min="8" max="8" width="8" style="3" customWidth="1"/>
    <col min="9" max="9" width="3.42578125" customWidth="1"/>
    <col min="10" max="10" width="18" style="3" customWidth="1"/>
    <col min="11" max="11" width="17.42578125" style="3" customWidth="1"/>
    <col min="12" max="13" width="17" style="4" customWidth="1"/>
    <col min="14" max="16384" width="9.140625" style="3"/>
  </cols>
  <sheetData>
    <row r="1" spans="1:13" x14ac:dyDescent="0.25">
      <c r="I1" s="3"/>
    </row>
    <row r="2" spans="1:13" x14ac:dyDescent="0.25">
      <c r="I2" s="3"/>
    </row>
    <row r="3" spans="1:13" x14ac:dyDescent="0.25">
      <c r="I3" s="3"/>
    </row>
    <row r="4" spans="1:13" x14ac:dyDescent="0.25">
      <c r="I4" s="3"/>
    </row>
    <row r="5" spans="1:13" ht="15.75" x14ac:dyDescent="0.25">
      <c r="A5" s="63"/>
      <c r="I5" s="3"/>
    </row>
    <row r="6" spans="1:13" ht="15.75" x14ac:dyDescent="0.25">
      <c r="A6" s="67" t="s">
        <v>101</v>
      </c>
    </row>
    <row r="7" spans="1:13" ht="15.75" x14ac:dyDescent="0.25">
      <c r="A7" s="6" t="s">
        <v>114</v>
      </c>
    </row>
    <row r="9" spans="1:13" s="7" customFormat="1" ht="34.15" customHeight="1" x14ac:dyDescent="0.25">
      <c r="A9" s="8"/>
      <c r="B9" s="108" t="s">
        <v>130</v>
      </c>
      <c r="C9" s="117" t="s">
        <v>55</v>
      </c>
      <c r="D9" s="117"/>
      <c r="E9" s="121"/>
      <c r="F9" s="118" t="s">
        <v>68</v>
      </c>
      <c r="G9" s="119"/>
      <c r="H9" s="120"/>
      <c r="J9" s="124" t="s">
        <v>69</v>
      </c>
      <c r="K9" s="125"/>
      <c r="L9" s="118" t="s">
        <v>70</v>
      </c>
      <c r="M9" s="120"/>
    </row>
    <row r="10" spans="1:13" s="7" customFormat="1" ht="79.5" customHeight="1" x14ac:dyDescent="0.25">
      <c r="A10" s="8"/>
      <c r="B10" s="109"/>
      <c r="C10" s="9" t="s">
        <v>56</v>
      </c>
      <c r="D10" s="9" t="s">
        <v>79</v>
      </c>
      <c r="E10" s="15" t="s">
        <v>51</v>
      </c>
      <c r="F10" s="33" t="s">
        <v>56</v>
      </c>
      <c r="G10" s="33" t="s">
        <v>79</v>
      </c>
      <c r="H10" s="52" t="s">
        <v>51</v>
      </c>
      <c r="J10" s="53" t="s">
        <v>52</v>
      </c>
      <c r="K10" s="53" t="s">
        <v>53</v>
      </c>
      <c r="L10" s="33" t="s">
        <v>52</v>
      </c>
      <c r="M10" s="33" t="s">
        <v>53</v>
      </c>
    </row>
    <row r="11" spans="1:13" s="7" customFormat="1" ht="17.25" customHeight="1" x14ac:dyDescent="0.25">
      <c r="A11" s="75" t="s">
        <v>30</v>
      </c>
      <c r="B11" s="51">
        <f>ROUND(100*E11/1289,0)</f>
        <v>2</v>
      </c>
      <c r="C11" s="13">
        <v>16</v>
      </c>
      <c r="D11" s="13">
        <v>4</v>
      </c>
      <c r="E11" s="14">
        <f>SUM(C11:D11)</f>
        <v>20</v>
      </c>
      <c r="F11" s="45">
        <f>ROUND(100*C11/E11,0)</f>
        <v>80</v>
      </c>
      <c r="G11" s="45">
        <f>ROUND(100*D11/E11,0)</f>
        <v>20</v>
      </c>
      <c r="H11" s="47">
        <v>100</v>
      </c>
      <c r="J11" s="54">
        <v>15</v>
      </c>
      <c r="K11" s="54">
        <v>1</v>
      </c>
      <c r="L11" s="45">
        <f>ROUND(100*J11/C11,0)</f>
        <v>94</v>
      </c>
      <c r="M11" s="45">
        <f>ROUND(100*K11/C11,0)</f>
        <v>6</v>
      </c>
    </row>
    <row r="12" spans="1:13" s="7" customFormat="1" ht="17.25" customHeight="1" x14ac:dyDescent="0.25">
      <c r="A12" s="75" t="s">
        <v>21</v>
      </c>
      <c r="B12" s="51">
        <f t="shared" ref="B12:B31" si="0">ROUND(100*E12/1289,0)</f>
        <v>2</v>
      </c>
      <c r="C12" s="13">
        <v>17</v>
      </c>
      <c r="D12" s="13">
        <v>7</v>
      </c>
      <c r="E12" s="14">
        <f t="shared" ref="E12:E31" si="1">SUM(C12:D12)</f>
        <v>24</v>
      </c>
      <c r="F12" s="45">
        <f t="shared" ref="F12:F31" si="2">ROUND(100*C12/E12,0)</f>
        <v>71</v>
      </c>
      <c r="G12" s="45">
        <f t="shared" ref="G12:G31" si="3">ROUND(100*D12/E12,0)</f>
        <v>29</v>
      </c>
      <c r="H12" s="47">
        <v>100</v>
      </c>
      <c r="J12" s="54">
        <v>15</v>
      </c>
      <c r="K12" s="54">
        <v>2</v>
      </c>
      <c r="L12" s="45">
        <f t="shared" ref="L12:L31" si="4">ROUND(100*J12/C12,0)</f>
        <v>88</v>
      </c>
      <c r="M12" s="45">
        <f t="shared" ref="M12:M31" si="5">ROUND(100*K12/C12,0)</f>
        <v>12</v>
      </c>
    </row>
    <row r="13" spans="1:13" s="7" customFormat="1" ht="17.25" customHeight="1" x14ac:dyDescent="0.25">
      <c r="A13" s="75" t="s">
        <v>37</v>
      </c>
      <c r="B13" s="51">
        <f t="shared" si="0"/>
        <v>9</v>
      </c>
      <c r="C13" s="13">
        <v>89</v>
      </c>
      <c r="D13" s="13">
        <v>30</v>
      </c>
      <c r="E13" s="14">
        <f t="shared" si="1"/>
        <v>119</v>
      </c>
      <c r="F13" s="45">
        <f t="shared" si="2"/>
        <v>75</v>
      </c>
      <c r="G13" s="45">
        <f t="shared" si="3"/>
        <v>25</v>
      </c>
      <c r="H13" s="47">
        <v>100</v>
      </c>
      <c r="J13" s="54">
        <v>82</v>
      </c>
      <c r="K13" s="54">
        <v>7</v>
      </c>
      <c r="L13" s="45">
        <f t="shared" si="4"/>
        <v>92</v>
      </c>
      <c r="M13" s="45">
        <f t="shared" si="5"/>
        <v>8</v>
      </c>
    </row>
    <row r="14" spans="1:13" s="7" customFormat="1" ht="17.25" customHeight="1" x14ac:dyDescent="0.25">
      <c r="A14" s="75" t="s">
        <v>22</v>
      </c>
      <c r="B14" s="51">
        <f t="shared" si="0"/>
        <v>2</v>
      </c>
      <c r="C14" s="13">
        <v>21</v>
      </c>
      <c r="D14" s="13">
        <v>9</v>
      </c>
      <c r="E14" s="14">
        <f t="shared" si="1"/>
        <v>30</v>
      </c>
      <c r="F14" s="45">
        <f t="shared" si="2"/>
        <v>70</v>
      </c>
      <c r="G14" s="45">
        <f t="shared" si="3"/>
        <v>30</v>
      </c>
      <c r="H14" s="47">
        <v>100</v>
      </c>
      <c r="J14" s="54">
        <v>16</v>
      </c>
      <c r="K14" s="54">
        <v>5</v>
      </c>
      <c r="L14" s="45">
        <f t="shared" si="4"/>
        <v>76</v>
      </c>
      <c r="M14" s="45">
        <f t="shared" si="5"/>
        <v>24</v>
      </c>
    </row>
    <row r="15" spans="1:13" s="7" customFormat="1" ht="17.25" customHeight="1" x14ac:dyDescent="0.25">
      <c r="A15" s="75" t="s">
        <v>38</v>
      </c>
      <c r="B15" s="51">
        <f t="shared" si="0"/>
        <v>9</v>
      </c>
      <c r="C15" s="13">
        <v>76</v>
      </c>
      <c r="D15" s="13">
        <v>44</v>
      </c>
      <c r="E15" s="14">
        <f t="shared" si="1"/>
        <v>120</v>
      </c>
      <c r="F15" s="45">
        <f t="shared" si="2"/>
        <v>63</v>
      </c>
      <c r="G15" s="45">
        <f t="shared" si="3"/>
        <v>37</v>
      </c>
      <c r="H15" s="47">
        <v>100</v>
      </c>
      <c r="J15" s="54">
        <v>70</v>
      </c>
      <c r="K15" s="54">
        <v>6</v>
      </c>
      <c r="L15" s="45">
        <f t="shared" si="4"/>
        <v>92</v>
      </c>
      <c r="M15" s="45">
        <f t="shared" si="5"/>
        <v>8</v>
      </c>
    </row>
    <row r="16" spans="1:13" s="7" customFormat="1" ht="17.25" customHeight="1" x14ac:dyDescent="0.25">
      <c r="A16" s="75" t="s">
        <v>23</v>
      </c>
      <c r="B16" s="51">
        <f t="shared" si="0"/>
        <v>10</v>
      </c>
      <c r="C16" s="13">
        <v>100</v>
      </c>
      <c r="D16" s="13">
        <v>30</v>
      </c>
      <c r="E16" s="14">
        <f t="shared" si="1"/>
        <v>130</v>
      </c>
      <c r="F16" s="45">
        <f t="shared" si="2"/>
        <v>77</v>
      </c>
      <c r="G16" s="45">
        <f t="shared" si="3"/>
        <v>23</v>
      </c>
      <c r="H16" s="47">
        <v>100</v>
      </c>
      <c r="J16" s="54">
        <v>96</v>
      </c>
      <c r="K16" s="54">
        <v>4</v>
      </c>
      <c r="L16" s="45">
        <f t="shared" si="4"/>
        <v>96</v>
      </c>
      <c r="M16" s="45">
        <f t="shared" si="5"/>
        <v>4</v>
      </c>
    </row>
    <row r="17" spans="1:13" s="7" customFormat="1" ht="17.25" customHeight="1" x14ac:dyDescent="0.25">
      <c r="A17" s="75" t="s">
        <v>39</v>
      </c>
      <c r="B17" s="51">
        <f t="shared" si="0"/>
        <v>3</v>
      </c>
      <c r="C17" s="13">
        <v>32</v>
      </c>
      <c r="D17" s="13">
        <v>10</v>
      </c>
      <c r="E17" s="14">
        <f t="shared" si="1"/>
        <v>42</v>
      </c>
      <c r="F17" s="45">
        <f t="shared" si="2"/>
        <v>76</v>
      </c>
      <c r="G17" s="45">
        <f t="shared" si="3"/>
        <v>24</v>
      </c>
      <c r="H17" s="47">
        <v>100</v>
      </c>
      <c r="J17" s="54">
        <v>31</v>
      </c>
      <c r="K17" s="54">
        <v>1</v>
      </c>
      <c r="L17" s="45">
        <f t="shared" si="4"/>
        <v>97</v>
      </c>
      <c r="M17" s="45">
        <f t="shared" si="5"/>
        <v>3</v>
      </c>
    </row>
    <row r="18" spans="1:13" s="7" customFormat="1" ht="17.25" customHeight="1" x14ac:dyDescent="0.25">
      <c r="A18" s="75" t="s">
        <v>42</v>
      </c>
      <c r="B18" s="51">
        <f t="shared" si="0"/>
        <v>3</v>
      </c>
      <c r="C18" s="13">
        <v>28</v>
      </c>
      <c r="D18" s="13">
        <v>11</v>
      </c>
      <c r="E18" s="14">
        <f t="shared" si="1"/>
        <v>39</v>
      </c>
      <c r="F18" s="45">
        <f t="shared" si="2"/>
        <v>72</v>
      </c>
      <c r="G18" s="45">
        <f t="shared" si="3"/>
        <v>28</v>
      </c>
      <c r="H18" s="47">
        <v>100</v>
      </c>
      <c r="J18" s="54">
        <v>23</v>
      </c>
      <c r="K18" s="54">
        <v>5</v>
      </c>
      <c r="L18" s="45">
        <f t="shared" si="4"/>
        <v>82</v>
      </c>
      <c r="M18" s="45">
        <f t="shared" si="5"/>
        <v>18</v>
      </c>
    </row>
    <row r="19" spans="1:13" s="7" customFormat="1" ht="17.25" customHeight="1" x14ac:dyDescent="0.25">
      <c r="A19" s="75" t="s">
        <v>24</v>
      </c>
      <c r="B19" s="51">
        <f t="shared" si="0"/>
        <v>1</v>
      </c>
      <c r="C19" s="13">
        <v>8</v>
      </c>
      <c r="D19" s="13" t="s">
        <v>57</v>
      </c>
      <c r="E19" s="14">
        <f t="shared" si="1"/>
        <v>8</v>
      </c>
      <c r="F19" s="45">
        <f t="shared" si="2"/>
        <v>100</v>
      </c>
      <c r="G19" s="45" t="s">
        <v>57</v>
      </c>
      <c r="H19" s="47">
        <v>100</v>
      </c>
      <c r="J19" s="54">
        <v>8</v>
      </c>
      <c r="K19" s="54" t="s">
        <v>57</v>
      </c>
      <c r="L19" s="45">
        <f t="shared" si="4"/>
        <v>100</v>
      </c>
      <c r="M19" s="45" t="s">
        <v>57</v>
      </c>
    </row>
    <row r="20" spans="1:13" s="7" customFormat="1" ht="17.25" customHeight="1" x14ac:dyDescent="0.25">
      <c r="A20" s="75" t="s">
        <v>25</v>
      </c>
      <c r="B20" s="51">
        <f t="shared" si="0"/>
        <v>7</v>
      </c>
      <c r="C20" s="13">
        <v>69</v>
      </c>
      <c r="D20" s="13">
        <v>26</v>
      </c>
      <c r="E20" s="14">
        <f t="shared" si="1"/>
        <v>95</v>
      </c>
      <c r="F20" s="45">
        <f t="shared" si="2"/>
        <v>73</v>
      </c>
      <c r="G20" s="45">
        <f t="shared" si="3"/>
        <v>27</v>
      </c>
      <c r="H20" s="47">
        <v>100</v>
      </c>
      <c r="J20" s="54">
        <v>63</v>
      </c>
      <c r="K20" s="54">
        <v>6</v>
      </c>
      <c r="L20" s="45">
        <f t="shared" si="4"/>
        <v>91</v>
      </c>
      <c r="M20" s="45">
        <f t="shared" si="5"/>
        <v>9</v>
      </c>
    </row>
    <row r="21" spans="1:13" s="7" customFormat="1" ht="17.25" customHeight="1" x14ac:dyDescent="0.25">
      <c r="A21" s="75" t="s">
        <v>26</v>
      </c>
      <c r="B21" s="51">
        <f t="shared" si="0"/>
        <v>10</v>
      </c>
      <c r="C21" s="13">
        <v>123</v>
      </c>
      <c r="D21" s="13">
        <v>2</v>
      </c>
      <c r="E21" s="14">
        <f t="shared" si="1"/>
        <v>125</v>
      </c>
      <c r="F21" s="45">
        <f t="shared" si="2"/>
        <v>98</v>
      </c>
      <c r="G21" s="45">
        <f t="shared" si="3"/>
        <v>2</v>
      </c>
      <c r="H21" s="47">
        <v>100</v>
      </c>
      <c r="J21" s="54">
        <v>119</v>
      </c>
      <c r="K21" s="54">
        <v>4</v>
      </c>
      <c r="L21" s="45">
        <f t="shared" si="4"/>
        <v>97</v>
      </c>
      <c r="M21" s="45">
        <f t="shared" si="5"/>
        <v>3</v>
      </c>
    </row>
    <row r="22" spans="1:13" s="7" customFormat="1" ht="17.25" customHeight="1" x14ac:dyDescent="0.25">
      <c r="A22" s="75" t="s">
        <v>35</v>
      </c>
      <c r="B22" s="51">
        <f t="shared" si="0"/>
        <v>2</v>
      </c>
      <c r="C22" s="13">
        <v>19</v>
      </c>
      <c r="D22" s="13">
        <v>3</v>
      </c>
      <c r="E22" s="14">
        <f t="shared" si="1"/>
        <v>22</v>
      </c>
      <c r="F22" s="45">
        <f t="shared" si="2"/>
        <v>86</v>
      </c>
      <c r="G22" s="45">
        <f t="shared" si="3"/>
        <v>14</v>
      </c>
      <c r="H22" s="47">
        <v>100</v>
      </c>
      <c r="J22" s="54">
        <v>18</v>
      </c>
      <c r="K22" s="54">
        <v>1</v>
      </c>
      <c r="L22" s="45">
        <f t="shared" si="4"/>
        <v>95</v>
      </c>
      <c r="M22" s="45">
        <f t="shared" si="5"/>
        <v>5</v>
      </c>
    </row>
    <row r="23" spans="1:13" s="7" customFormat="1" ht="17.25" customHeight="1" x14ac:dyDescent="0.25">
      <c r="A23" s="75" t="s">
        <v>27</v>
      </c>
      <c r="B23" s="51">
        <f t="shared" si="0"/>
        <v>2</v>
      </c>
      <c r="C23" s="13">
        <v>28</v>
      </c>
      <c r="D23" s="13" t="s">
        <v>57</v>
      </c>
      <c r="E23" s="14">
        <f t="shared" si="1"/>
        <v>28</v>
      </c>
      <c r="F23" s="45">
        <f t="shared" si="2"/>
        <v>100</v>
      </c>
      <c r="G23" s="45" t="s">
        <v>57</v>
      </c>
      <c r="H23" s="47">
        <v>100</v>
      </c>
      <c r="J23" s="54">
        <v>27</v>
      </c>
      <c r="K23" s="54">
        <v>1</v>
      </c>
      <c r="L23" s="45">
        <f t="shared" si="4"/>
        <v>96</v>
      </c>
      <c r="M23" s="45">
        <f t="shared" si="5"/>
        <v>4</v>
      </c>
    </row>
    <row r="24" spans="1:13" s="7" customFormat="1" ht="17.25" customHeight="1" x14ac:dyDescent="0.25">
      <c r="A24" s="75" t="s">
        <v>29</v>
      </c>
      <c r="B24" s="51">
        <f t="shared" si="0"/>
        <v>16</v>
      </c>
      <c r="C24" s="13">
        <v>83</v>
      </c>
      <c r="D24" s="13">
        <v>117</v>
      </c>
      <c r="E24" s="14">
        <f t="shared" si="1"/>
        <v>200</v>
      </c>
      <c r="F24" s="45">
        <f t="shared" si="2"/>
        <v>42</v>
      </c>
      <c r="G24" s="45">
        <f t="shared" si="3"/>
        <v>59</v>
      </c>
      <c r="H24" s="47">
        <v>100</v>
      </c>
      <c r="J24" s="54">
        <v>69</v>
      </c>
      <c r="K24" s="54">
        <v>14</v>
      </c>
      <c r="L24" s="45">
        <f t="shared" si="4"/>
        <v>83</v>
      </c>
      <c r="M24" s="45">
        <f t="shared" si="5"/>
        <v>17</v>
      </c>
    </row>
    <row r="25" spans="1:13" s="7" customFormat="1" ht="17.25" customHeight="1" x14ac:dyDescent="0.25">
      <c r="A25" s="75" t="s">
        <v>28</v>
      </c>
      <c r="B25" s="51">
        <f t="shared" si="0"/>
        <v>3</v>
      </c>
      <c r="C25" s="13">
        <v>32</v>
      </c>
      <c r="D25" s="13">
        <v>1</v>
      </c>
      <c r="E25" s="14">
        <f t="shared" si="1"/>
        <v>33</v>
      </c>
      <c r="F25" s="45">
        <f t="shared" si="2"/>
        <v>97</v>
      </c>
      <c r="G25" s="45">
        <f t="shared" si="3"/>
        <v>3</v>
      </c>
      <c r="H25" s="47">
        <v>100</v>
      </c>
      <c r="J25" s="31">
        <v>32</v>
      </c>
      <c r="K25" s="31" t="s">
        <v>57</v>
      </c>
      <c r="L25" s="45">
        <f t="shared" si="4"/>
        <v>100</v>
      </c>
      <c r="M25" s="45" t="s">
        <v>57</v>
      </c>
    </row>
    <row r="26" spans="1:13" s="7" customFormat="1" ht="17.25" customHeight="1" x14ac:dyDescent="0.25">
      <c r="A26" s="75" t="s">
        <v>32</v>
      </c>
      <c r="B26" s="51">
        <f t="shared" si="0"/>
        <v>6</v>
      </c>
      <c r="C26" s="13">
        <v>55</v>
      </c>
      <c r="D26" s="13">
        <v>22</v>
      </c>
      <c r="E26" s="14">
        <f t="shared" si="1"/>
        <v>77</v>
      </c>
      <c r="F26" s="45">
        <f t="shared" si="2"/>
        <v>71</v>
      </c>
      <c r="G26" s="45">
        <f t="shared" si="3"/>
        <v>29</v>
      </c>
      <c r="H26" s="47">
        <v>100</v>
      </c>
      <c r="J26" s="31">
        <v>40</v>
      </c>
      <c r="K26" s="31">
        <v>15</v>
      </c>
      <c r="L26" s="45">
        <f t="shared" si="4"/>
        <v>73</v>
      </c>
      <c r="M26" s="45">
        <f t="shared" si="5"/>
        <v>27</v>
      </c>
    </row>
    <row r="27" spans="1:13" s="7" customFormat="1" ht="17.25" customHeight="1" x14ac:dyDescent="0.25">
      <c r="A27" s="75" t="s">
        <v>33</v>
      </c>
      <c r="B27" s="51">
        <f t="shared" si="0"/>
        <v>4</v>
      </c>
      <c r="C27" s="13">
        <v>36</v>
      </c>
      <c r="D27" s="13">
        <v>18</v>
      </c>
      <c r="E27" s="14">
        <f t="shared" si="1"/>
        <v>54</v>
      </c>
      <c r="F27" s="45">
        <f t="shared" si="2"/>
        <v>67</v>
      </c>
      <c r="G27" s="45">
        <f t="shared" si="3"/>
        <v>33</v>
      </c>
      <c r="H27" s="47">
        <v>100</v>
      </c>
      <c r="J27" s="31">
        <v>28</v>
      </c>
      <c r="K27" s="31">
        <v>8</v>
      </c>
      <c r="L27" s="45">
        <f t="shared" si="4"/>
        <v>78</v>
      </c>
      <c r="M27" s="45">
        <f t="shared" si="5"/>
        <v>22</v>
      </c>
    </row>
    <row r="28" spans="1:13" s="7" customFormat="1" ht="17.25" customHeight="1" x14ac:dyDescent="0.25">
      <c r="A28" s="75" t="s">
        <v>31</v>
      </c>
      <c r="B28" s="51">
        <f t="shared" si="0"/>
        <v>6</v>
      </c>
      <c r="C28" s="13">
        <v>65</v>
      </c>
      <c r="D28" s="13">
        <v>9</v>
      </c>
      <c r="E28" s="14">
        <f t="shared" si="1"/>
        <v>74</v>
      </c>
      <c r="F28" s="45">
        <f t="shared" si="2"/>
        <v>88</v>
      </c>
      <c r="G28" s="45">
        <f t="shared" si="3"/>
        <v>12</v>
      </c>
      <c r="H28" s="47">
        <v>100</v>
      </c>
      <c r="J28" s="31">
        <v>62</v>
      </c>
      <c r="K28" s="31">
        <v>3</v>
      </c>
      <c r="L28" s="45">
        <f t="shared" si="4"/>
        <v>95</v>
      </c>
      <c r="M28" s="45">
        <f t="shared" si="5"/>
        <v>5</v>
      </c>
    </row>
    <row r="29" spans="1:13" s="7" customFormat="1" ht="17.25" customHeight="1" x14ac:dyDescent="0.25">
      <c r="A29" s="75" t="s">
        <v>34</v>
      </c>
      <c r="B29" s="51">
        <f t="shared" si="0"/>
        <v>2</v>
      </c>
      <c r="C29" s="13">
        <v>23</v>
      </c>
      <c r="D29" s="13">
        <v>1</v>
      </c>
      <c r="E29" s="14">
        <f t="shared" si="1"/>
        <v>24</v>
      </c>
      <c r="F29" s="45">
        <f t="shared" si="2"/>
        <v>96</v>
      </c>
      <c r="G29" s="45">
        <f t="shared" si="3"/>
        <v>4</v>
      </c>
      <c r="H29" s="47">
        <v>100</v>
      </c>
      <c r="J29" s="31">
        <v>23</v>
      </c>
      <c r="K29" s="31" t="s">
        <v>57</v>
      </c>
      <c r="L29" s="45">
        <f t="shared" si="4"/>
        <v>100</v>
      </c>
      <c r="M29" s="45" t="s">
        <v>57</v>
      </c>
    </row>
    <row r="30" spans="1:13" s="7" customFormat="1" ht="17.25" customHeight="1" x14ac:dyDescent="0.25">
      <c r="A30" s="75" t="s">
        <v>40</v>
      </c>
      <c r="B30" s="51">
        <f t="shared" si="0"/>
        <v>17</v>
      </c>
      <c r="C30" s="13">
        <v>102</v>
      </c>
      <c r="D30" s="13">
        <v>116</v>
      </c>
      <c r="E30" s="14">
        <f t="shared" si="1"/>
        <v>218</v>
      </c>
      <c r="F30" s="45">
        <f t="shared" si="2"/>
        <v>47</v>
      </c>
      <c r="G30" s="45">
        <f t="shared" si="3"/>
        <v>53</v>
      </c>
      <c r="H30" s="47">
        <v>100</v>
      </c>
      <c r="J30" s="31">
        <v>88</v>
      </c>
      <c r="K30" s="31">
        <v>14</v>
      </c>
      <c r="L30" s="45">
        <f t="shared" si="4"/>
        <v>86</v>
      </c>
      <c r="M30" s="45">
        <f t="shared" si="5"/>
        <v>14</v>
      </c>
    </row>
    <row r="31" spans="1:13" s="7" customFormat="1" ht="17.25" customHeight="1" x14ac:dyDescent="0.25">
      <c r="A31" s="75" t="s">
        <v>41</v>
      </c>
      <c r="B31" s="51">
        <f t="shared" si="0"/>
        <v>5</v>
      </c>
      <c r="C31" s="13">
        <v>36</v>
      </c>
      <c r="D31" s="13">
        <v>29</v>
      </c>
      <c r="E31" s="14">
        <f t="shared" si="1"/>
        <v>65</v>
      </c>
      <c r="F31" s="45">
        <f t="shared" si="2"/>
        <v>55</v>
      </c>
      <c r="G31" s="45">
        <f t="shared" si="3"/>
        <v>45</v>
      </c>
      <c r="H31" s="47">
        <v>100</v>
      </c>
      <c r="J31" s="31">
        <v>30</v>
      </c>
      <c r="K31" s="31">
        <v>6</v>
      </c>
      <c r="L31" s="45">
        <f t="shared" si="4"/>
        <v>83</v>
      </c>
      <c r="M31" s="45">
        <f t="shared" si="5"/>
        <v>17</v>
      </c>
    </row>
    <row r="32" spans="1:13" s="7" customFormat="1" ht="17.25" customHeight="1" x14ac:dyDescent="0.25">
      <c r="A32" s="90"/>
      <c r="B32" s="78"/>
      <c r="C32" s="79"/>
      <c r="D32" s="79"/>
      <c r="E32" s="80"/>
      <c r="F32" s="81"/>
      <c r="G32" s="81"/>
      <c r="H32" s="82"/>
      <c r="J32" s="91"/>
      <c r="K32" s="91"/>
      <c r="L32" s="81"/>
      <c r="M32" s="81"/>
    </row>
    <row r="33" spans="1:13" s="7" customFormat="1" ht="17.25" customHeight="1" x14ac:dyDescent="0.25">
      <c r="A33" s="77" t="s">
        <v>131</v>
      </c>
      <c r="B33" s="78"/>
      <c r="C33" s="79"/>
      <c r="D33" s="79"/>
      <c r="E33" s="80"/>
      <c r="F33" s="81"/>
      <c r="G33" s="81"/>
      <c r="H33" s="82"/>
      <c r="J33" s="91"/>
      <c r="K33" s="91"/>
      <c r="L33" s="81"/>
      <c r="M33" s="81"/>
    </row>
    <row r="35" spans="1:13" ht="16.5" customHeight="1" x14ac:dyDescent="0.25">
      <c r="A35" s="6" t="s">
        <v>87</v>
      </c>
      <c r="I35" s="3"/>
      <c r="L35" s="3"/>
      <c r="M35" s="3"/>
    </row>
    <row r="36" spans="1:13" ht="16.5" customHeight="1" x14ac:dyDescent="0.25">
      <c r="A36" s="7" t="s">
        <v>86</v>
      </c>
      <c r="I36" s="3"/>
      <c r="L36" s="3"/>
      <c r="M36" s="3"/>
    </row>
    <row r="37" spans="1:13" s="7" customFormat="1" ht="15.75" x14ac:dyDescent="0.25">
      <c r="A37" s="7" t="s">
        <v>116</v>
      </c>
    </row>
    <row r="38" spans="1:13" s="71" customFormat="1" ht="15.75" x14ac:dyDescent="0.25">
      <c r="A38" s="69" t="s">
        <v>117</v>
      </c>
      <c r="B38" s="70"/>
    </row>
  </sheetData>
  <mergeCells count="5">
    <mergeCell ref="F9:H9"/>
    <mergeCell ref="B9:B10"/>
    <mergeCell ref="J9:K9"/>
    <mergeCell ref="L9:M9"/>
    <mergeCell ref="C9:E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57"/>
  <sheetViews>
    <sheetView zoomScaleNormal="100" workbookViewId="0">
      <selection activeCell="C1" sqref="C1"/>
    </sheetView>
  </sheetViews>
  <sheetFormatPr defaultColWidth="9.140625" defaultRowHeight="15" x14ac:dyDescent="0.25"/>
  <cols>
    <col min="1" max="1" width="24.85546875" style="3" customWidth="1"/>
    <col min="2" max="2" width="11.5703125" style="3" customWidth="1"/>
    <col min="3" max="3" width="12.140625" style="3" customWidth="1"/>
    <col min="4" max="4" width="7.7109375" style="3" customWidth="1"/>
    <col min="5" max="5" width="12.28515625" style="3" customWidth="1"/>
    <col min="6" max="6" width="11.28515625" style="3" customWidth="1"/>
    <col min="7" max="7" width="8.7109375" style="3" customWidth="1"/>
    <col min="8" max="8" width="9.140625" style="3"/>
    <col min="9" max="9" width="104.28515625" style="3" customWidth="1"/>
    <col min="10" max="16384" width="9.140625" style="3"/>
  </cols>
  <sheetData>
    <row r="5" spans="1:9" ht="15.75" x14ac:dyDescent="0.25">
      <c r="A5" s="63"/>
    </row>
    <row r="6" spans="1:9" ht="15.75" x14ac:dyDescent="0.25">
      <c r="A6" s="67" t="s">
        <v>101</v>
      </c>
    </row>
    <row r="7" spans="1:9" ht="15.75" x14ac:dyDescent="0.25">
      <c r="A7" s="6" t="s">
        <v>107</v>
      </c>
    </row>
    <row r="9" spans="1:9" s="7" customFormat="1" ht="16.5" customHeight="1" x14ac:dyDescent="0.25">
      <c r="A9" s="8"/>
      <c r="B9" s="116" t="s">
        <v>71</v>
      </c>
      <c r="C9" s="117"/>
      <c r="D9" s="121"/>
      <c r="E9" s="118" t="s">
        <v>72</v>
      </c>
      <c r="F9" s="119"/>
      <c r="G9" s="120"/>
    </row>
    <row r="10" spans="1:9" s="7" customFormat="1" ht="47.25" x14ac:dyDescent="0.25">
      <c r="A10" s="8"/>
      <c r="B10" s="9" t="s">
        <v>77</v>
      </c>
      <c r="C10" s="9" t="s">
        <v>82</v>
      </c>
      <c r="D10" s="14" t="s">
        <v>51</v>
      </c>
      <c r="E10" s="33" t="s">
        <v>77</v>
      </c>
      <c r="F10" s="33" t="s">
        <v>82</v>
      </c>
      <c r="G10" s="52" t="s">
        <v>51</v>
      </c>
      <c r="I10" s="42" t="s">
        <v>78</v>
      </c>
    </row>
    <row r="11" spans="1:9" s="7" customFormat="1" ht="16.5" customHeight="1" x14ac:dyDescent="0.25">
      <c r="A11" s="75" t="s">
        <v>0</v>
      </c>
      <c r="B11" s="11">
        <v>489</v>
      </c>
      <c r="C11" s="11">
        <v>58</v>
      </c>
      <c r="D11" s="21">
        <f>SUM(B11:C11)</f>
        <v>547</v>
      </c>
      <c r="E11" s="45">
        <f>ROUND(100*B11/D11,0)</f>
        <v>89</v>
      </c>
      <c r="F11" s="45">
        <f>ROUND(100*C11/D11,0)</f>
        <v>11</v>
      </c>
      <c r="G11" s="47">
        <v>100</v>
      </c>
    </row>
    <row r="12" spans="1:9" s="7" customFormat="1" ht="16.5" customHeight="1" x14ac:dyDescent="0.25">
      <c r="A12" s="75" t="s">
        <v>1</v>
      </c>
      <c r="B12" s="11">
        <v>6</v>
      </c>
      <c r="C12" s="11">
        <v>2</v>
      </c>
      <c r="D12" s="21">
        <f t="shared" ref="D12:D33" si="0">SUM(B12:C12)</f>
        <v>8</v>
      </c>
      <c r="E12" s="45">
        <f t="shared" ref="E12:E33" si="1">ROUND(100*B12/D12,0)</f>
        <v>75</v>
      </c>
      <c r="F12" s="45">
        <f t="shared" ref="F12:F33" si="2">ROUND(100*C12/D12,0)</f>
        <v>25</v>
      </c>
      <c r="G12" s="47">
        <v>100</v>
      </c>
    </row>
    <row r="13" spans="1:9" s="7" customFormat="1" ht="16.5" customHeight="1" x14ac:dyDescent="0.25">
      <c r="A13" s="75" t="s">
        <v>2</v>
      </c>
      <c r="B13" s="11" t="s">
        <v>57</v>
      </c>
      <c r="C13" s="11">
        <v>1</v>
      </c>
      <c r="D13" s="21">
        <f t="shared" si="0"/>
        <v>1</v>
      </c>
      <c r="E13" s="45" t="s">
        <v>57</v>
      </c>
      <c r="F13" s="45">
        <f t="shared" si="2"/>
        <v>100</v>
      </c>
      <c r="G13" s="47">
        <v>100</v>
      </c>
    </row>
    <row r="14" spans="1:9" s="7" customFormat="1" ht="16.5" customHeight="1" x14ac:dyDescent="0.25">
      <c r="A14" s="75" t="s">
        <v>3</v>
      </c>
      <c r="B14" s="11" t="s">
        <v>57</v>
      </c>
      <c r="C14" s="11" t="s">
        <v>57</v>
      </c>
      <c r="D14" s="21" t="s">
        <v>57</v>
      </c>
      <c r="E14" s="45" t="s">
        <v>58</v>
      </c>
      <c r="F14" s="45" t="s">
        <v>58</v>
      </c>
      <c r="G14" s="47" t="s">
        <v>58</v>
      </c>
    </row>
    <row r="15" spans="1:9" s="7" customFormat="1" ht="16.5" customHeight="1" x14ac:dyDescent="0.25">
      <c r="A15" s="75" t="s">
        <v>4</v>
      </c>
      <c r="B15" s="11">
        <v>241</v>
      </c>
      <c r="C15" s="11">
        <v>127</v>
      </c>
      <c r="D15" s="21">
        <f t="shared" si="0"/>
        <v>368</v>
      </c>
      <c r="E15" s="45">
        <f t="shared" si="1"/>
        <v>65</v>
      </c>
      <c r="F15" s="45">
        <f t="shared" si="2"/>
        <v>35</v>
      </c>
      <c r="G15" s="47">
        <v>100</v>
      </c>
    </row>
    <row r="16" spans="1:9" s="7" customFormat="1" ht="16.5" customHeight="1" x14ac:dyDescent="0.25">
      <c r="A16" s="75" t="s">
        <v>5</v>
      </c>
      <c r="B16" s="11">
        <v>134</v>
      </c>
      <c r="C16" s="11">
        <v>51</v>
      </c>
      <c r="D16" s="21">
        <f t="shared" si="0"/>
        <v>185</v>
      </c>
      <c r="E16" s="45">
        <f t="shared" si="1"/>
        <v>72</v>
      </c>
      <c r="F16" s="45">
        <f t="shared" si="2"/>
        <v>28</v>
      </c>
      <c r="G16" s="47">
        <v>100</v>
      </c>
    </row>
    <row r="17" spans="1:7" s="7" customFormat="1" ht="16.5" customHeight="1" x14ac:dyDescent="0.25">
      <c r="A17" s="75" t="s">
        <v>6</v>
      </c>
      <c r="B17" s="11">
        <v>27</v>
      </c>
      <c r="C17" s="11">
        <v>38</v>
      </c>
      <c r="D17" s="21">
        <f t="shared" si="0"/>
        <v>65</v>
      </c>
      <c r="E17" s="45">
        <f t="shared" si="1"/>
        <v>42</v>
      </c>
      <c r="F17" s="45">
        <f t="shared" si="2"/>
        <v>58</v>
      </c>
      <c r="G17" s="47">
        <v>100</v>
      </c>
    </row>
    <row r="18" spans="1:7" s="7" customFormat="1" ht="16.5" customHeight="1" x14ac:dyDescent="0.25">
      <c r="A18" s="75" t="s">
        <v>7</v>
      </c>
      <c r="B18" s="11">
        <v>6</v>
      </c>
      <c r="C18" s="11">
        <v>5</v>
      </c>
      <c r="D18" s="21">
        <f t="shared" si="0"/>
        <v>11</v>
      </c>
      <c r="E18" s="45">
        <f t="shared" si="1"/>
        <v>55</v>
      </c>
      <c r="F18" s="45">
        <f t="shared" si="2"/>
        <v>45</v>
      </c>
      <c r="G18" s="47">
        <v>100</v>
      </c>
    </row>
    <row r="19" spans="1:7" s="7" customFormat="1" ht="16.5" customHeight="1" x14ac:dyDescent="0.25">
      <c r="A19" s="75" t="s">
        <v>8</v>
      </c>
      <c r="B19" s="11">
        <v>34</v>
      </c>
      <c r="C19" s="11">
        <v>32</v>
      </c>
      <c r="D19" s="21">
        <f t="shared" si="0"/>
        <v>66</v>
      </c>
      <c r="E19" s="45">
        <f t="shared" si="1"/>
        <v>52</v>
      </c>
      <c r="F19" s="45">
        <f t="shared" si="2"/>
        <v>48</v>
      </c>
      <c r="G19" s="47">
        <v>100</v>
      </c>
    </row>
    <row r="20" spans="1:7" s="7" customFormat="1" ht="16.5" customHeight="1" x14ac:dyDescent="0.25">
      <c r="A20" s="75" t="s">
        <v>9</v>
      </c>
      <c r="B20" s="11">
        <v>39</v>
      </c>
      <c r="C20" s="11">
        <v>9</v>
      </c>
      <c r="D20" s="21">
        <f t="shared" si="0"/>
        <v>48</v>
      </c>
      <c r="E20" s="45">
        <f t="shared" si="1"/>
        <v>81</v>
      </c>
      <c r="F20" s="45">
        <f t="shared" si="2"/>
        <v>19</v>
      </c>
      <c r="G20" s="47">
        <v>100</v>
      </c>
    </row>
    <row r="21" spans="1:7" s="7" customFormat="1" ht="16.5" customHeight="1" x14ac:dyDescent="0.25">
      <c r="A21" s="75" t="s">
        <v>10</v>
      </c>
      <c r="B21" s="11">
        <v>3</v>
      </c>
      <c r="C21" s="11">
        <v>2</v>
      </c>
      <c r="D21" s="21">
        <f t="shared" si="0"/>
        <v>5</v>
      </c>
      <c r="E21" s="45">
        <f t="shared" si="1"/>
        <v>60</v>
      </c>
      <c r="F21" s="45">
        <f t="shared" si="2"/>
        <v>40</v>
      </c>
      <c r="G21" s="47">
        <v>100</v>
      </c>
    </row>
    <row r="22" spans="1:7" s="7" customFormat="1" ht="16.5" customHeight="1" x14ac:dyDescent="0.25">
      <c r="A22" s="75" t="s">
        <v>11</v>
      </c>
      <c r="B22" s="11">
        <v>73</v>
      </c>
      <c r="C22" s="11">
        <v>80</v>
      </c>
      <c r="D22" s="21">
        <f t="shared" si="0"/>
        <v>153</v>
      </c>
      <c r="E22" s="45">
        <f t="shared" si="1"/>
        <v>48</v>
      </c>
      <c r="F22" s="45">
        <f t="shared" si="2"/>
        <v>52</v>
      </c>
      <c r="G22" s="47">
        <v>100</v>
      </c>
    </row>
    <row r="23" spans="1:7" s="7" customFormat="1" ht="16.5" customHeight="1" x14ac:dyDescent="0.25">
      <c r="A23" s="75" t="s">
        <v>12</v>
      </c>
      <c r="B23" s="11">
        <v>3</v>
      </c>
      <c r="C23" s="11">
        <v>2</v>
      </c>
      <c r="D23" s="21">
        <f t="shared" si="0"/>
        <v>5</v>
      </c>
      <c r="E23" s="45">
        <f t="shared" si="1"/>
        <v>60</v>
      </c>
      <c r="F23" s="45">
        <f t="shared" si="2"/>
        <v>40</v>
      </c>
      <c r="G23" s="47">
        <v>100</v>
      </c>
    </row>
    <row r="24" spans="1:7" s="7" customFormat="1" ht="16.5" customHeight="1" x14ac:dyDescent="0.25">
      <c r="A24" s="75" t="s">
        <v>13</v>
      </c>
      <c r="B24" s="11">
        <v>22</v>
      </c>
      <c r="C24" s="11">
        <v>26</v>
      </c>
      <c r="D24" s="21">
        <f t="shared" si="0"/>
        <v>48</v>
      </c>
      <c r="E24" s="45">
        <f t="shared" si="1"/>
        <v>46</v>
      </c>
      <c r="F24" s="45">
        <f t="shared" si="2"/>
        <v>54</v>
      </c>
      <c r="G24" s="47">
        <v>100</v>
      </c>
    </row>
    <row r="25" spans="1:7" s="7" customFormat="1" ht="16.5" customHeight="1" x14ac:dyDescent="0.25">
      <c r="A25" s="75" t="s">
        <v>14</v>
      </c>
      <c r="B25" s="11">
        <v>4</v>
      </c>
      <c r="C25" s="11">
        <v>16</v>
      </c>
      <c r="D25" s="21">
        <f t="shared" si="0"/>
        <v>20</v>
      </c>
      <c r="E25" s="45">
        <f t="shared" si="1"/>
        <v>20</v>
      </c>
      <c r="F25" s="45">
        <f t="shared" si="2"/>
        <v>80</v>
      </c>
      <c r="G25" s="47">
        <v>100</v>
      </c>
    </row>
    <row r="26" spans="1:7" s="7" customFormat="1" ht="16.5" customHeight="1" x14ac:dyDescent="0.25">
      <c r="A26" s="75" t="s">
        <v>15</v>
      </c>
      <c r="B26" s="11">
        <v>50</v>
      </c>
      <c r="C26" s="11">
        <v>16</v>
      </c>
      <c r="D26" s="21">
        <f t="shared" si="0"/>
        <v>66</v>
      </c>
      <c r="E26" s="45">
        <f t="shared" si="1"/>
        <v>76</v>
      </c>
      <c r="F26" s="45">
        <f t="shared" si="2"/>
        <v>24</v>
      </c>
      <c r="G26" s="47">
        <v>100</v>
      </c>
    </row>
    <row r="27" spans="1:7" s="7" customFormat="1" ht="16.5" customHeight="1" x14ac:dyDescent="0.25">
      <c r="A27" s="75" t="s">
        <v>16</v>
      </c>
      <c r="B27" s="11">
        <v>3</v>
      </c>
      <c r="C27" s="11" t="s">
        <v>57</v>
      </c>
      <c r="D27" s="21">
        <f t="shared" si="0"/>
        <v>3</v>
      </c>
      <c r="E27" s="45">
        <f t="shared" si="1"/>
        <v>100</v>
      </c>
      <c r="F27" s="45" t="s">
        <v>57</v>
      </c>
      <c r="G27" s="47">
        <v>100</v>
      </c>
    </row>
    <row r="28" spans="1:7" s="7" customFormat="1" ht="16.5" customHeight="1" x14ac:dyDescent="0.25">
      <c r="A28" s="75" t="s">
        <v>17</v>
      </c>
      <c r="B28" s="11">
        <v>54</v>
      </c>
      <c r="C28" s="11">
        <v>6</v>
      </c>
      <c r="D28" s="21">
        <f t="shared" si="0"/>
        <v>60</v>
      </c>
      <c r="E28" s="45">
        <f t="shared" si="1"/>
        <v>90</v>
      </c>
      <c r="F28" s="45">
        <f t="shared" si="2"/>
        <v>10</v>
      </c>
      <c r="G28" s="47">
        <v>100</v>
      </c>
    </row>
    <row r="29" spans="1:7" s="7" customFormat="1" ht="16.5" customHeight="1" x14ac:dyDescent="0.25">
      <c r="A29" s="75" t="s">
        <v>18</v>
      </c>
      <c r="B29" s="11">
        <v>13</v>
      </c>
      <c r="C29" s="11">
        <v>8</v>
      </c>
      <c r="D29" s="21">
        <f t="shared" si="0"/>
        <v>21</v>
      </c>
      <c r="E29" s="45">
        <f t="shared" si="1"/>
        <v>62</v>
      </c>
      <c r="F29" s="45">
        <f t="shared" si="2"/>
        <v>38</v>
      </c>
      <c r="G29" s="47">
        <v>100</v>
      </c>
    </row>
    <row r="30" spans="1:7" s="7" customFormat="1" ht="16.5" customHeight="1" x14ac:dyDescent="0.25">
      <c r="A30" s="75" t="s">
        <v>19</v>
      </c>
      <c r="B30" s="11">
        <v>14</v>
      </c>
      <c r="C30" s="11">
        <v>28</v>
      </c>
      <c r="D30" s="21">
        <f t="shared" si="0"/>
        <v>42</v>
      </c>
      <c r="E30" s="45">
        <f t="shared" si="1"/>
        <v>33</v>
      </c>
      <c r="F30" s="45">
        <f t="shared" si="2"/>
        <v>67</v>
      </c>
      <c r="G30" s="47">
        <v>100</v>
      </c>
    </row>
    <row r="31" spans="1:7" s="7" customFormat="1" ht="16.5" customHeight="1" x14ac:dyDescent="0.25">
      <c r="A31" s="75" t="s">
        <v>36</v>
      </c>
      <c r="B31" s="11">
        <v>8</v>
      </c>
      <c r="C31" s="11">
        <v>32</v>
      </c>
      <c r="D31" s="21">
        <f t="shared" si="0"/>
        <v>40</v>
      </c>
      <c r="E31" s="45">
        <f t="shared" si="1"/>
        <v>20</v>
      </c>
      <c r="F31" s="45">
        <f t="shared" si="2"/>
        <v>80</v>
      </c>
      <c r="G31" s="47">
        <v>100</v>
      </c>
    </row>
    <row r="32" spans="1:7" s="7" customFormat="1" ht="16.5" customHeight="1" x14ac:dyDescent="0.25">
      <c r="A32" s="75" t="s">
        <v>20</v>
      </c>
      <c r="B32" s="11">
        <v>34</v>
      </c>
      <c r="C32" s="11">
        <v>10</v>
      </c>
      <c r="D32" s="21">
        <f t="shared" si="0"/>
        <v>44</v>
      </c>
      <c r="E32" s="45">
        <f t="shared" si="1"/>
        <v>77</v>
      </c>
      <c r="F32" s="45">
        <f t="shared" si="2"/>
        <v>23</v>
      </c>
      <c r="G32" s="47">
        <v>100</v>
      </c>
    </row>
    <row r="33" spans="1:7" s="7" customFormat="1" ht="16.5" customHeight="1" x14ac:dyDescent="0.25">
      <c r="A33" s="18" t="s">
        <v>51</v>
      </c>
      <c r="B33" s="20">
        <f>SUM(B11:B32)</f>
        <v>1257</v>
      </c>
      <c r="C33" s="20">
        <f>SUM(C11:C32)</f>
        <v>549</v>
      </c>
      <c r="D33" s="21">
        <f t="shared" si="0"/>
        <v>1806</v>
      </c>
      <c r="E33" s="46">
        <f t="shared" si="1"/>
        <v>70</v>
      </c>
      <c r="F33" s="46">
        <f t="shared" si="2"/>
        <v>30</v>
      </c>
      <c r="G33" s="47">
        <v>100</v>
      </c>
    </row>
    <row r="34" spans="1:7" ht="16.5" customHeight="1" x14ac:dyDescent="0.25">
      <c r="A34" s="4"/>
      <c r="B34" s="4"/>
      <c r="C34" s="4"/>
      <c r="D34" s="4"/>
      <c r="E34" s="4"/>
      <c r="F34" s="4"/>
      <c r="G34" s="4"/>
    </row>
    <row r="35" spans="1:7" ht="16.5" customHeight="1" x14ac:dyDescent="0.25">
      <c r="A35" s="7" t="s">
        <v>105</v>
      </c>
      <c r="B35" s="4"/>
      <c r="C35" s="4"/>
      <c r="D35" s="4"/>
      <c r="E35" s="4"/>
      <c r="F35" s="4"/>
      <c r="G35" s="4"/>
    </row>
    <row r="36" spans="1:7" ht="16.5" customHeight="1" x14ac:dyDescent="0.25">
      <c r="A36" s="7" t="s">
        <v>99</v>
      </c>
      <c r="B36" s="4"/>
      <c r="C36" s="4"/>
      <c r="D36" s="4"/>
      <c r="E36" s="4"/>
      <c r="F36" s="4"/>
      <c r="G36" s="4"/>
    </row>
    <row r="38" spans="1:7" s="7" customFormat="1" ht="15.75" x14ac:dyDescent="0.25">
      <c r="A38" s="6" t="s">
        <v>87</v>
      </c>
    </row>
    <row r="39" spans="1:7" s="7" customFormat="1" ht="15.75" x14ac:dyDescent="0.25">
      <c r="A39" s="7" t="s">
        <v>86</v>
      </c>
    </row>
    <row r="40" spans="1:7" s="74" customFormat="1" ht="15.75" x14ac:dyDescent="0.25">
      <c r="A40" s="62" t="s">
        <v>119</v>
      </c>
      <c r="B40" s="73"/>
    </row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</sheetData>
  <mergeCells count="2">
    <mergeCell ref="B9:D9"/>
    <mergeCell ref="E9:G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D1" sqref="D1"/>
    </sheetView>
  </sheetViews>
  <sheetFormatPr defaultColWidth="9.140625" defaultRowHeight="15" x14ac:dyDescent="0.25"/>
  <cols>
    <col min="1" max="1" width="35.7109375" style="3" customWidth="1"/>
    <col min="2" max="2" width="16" style="3" bestFit="1" customWidth="1"/>
    <col min="3" max="3" width="11.5703125" style="3" customWidth="1"/>
    <col min="4" max="4" width="13.7109375" style="3" customWidth="1"/>
    <col min="5" max="5" width="8.28515625" style="3" customWidth="1"/>
    <col min="6" max="6" width="12.42578125" style="3" customWidth="1"/>
    <col min="7" max="7" width="12.28515625" style="3" customWidth="1"/>
    <col min="8" max="8" width="8.5703125" style="3" customWidth="1"/>
    <col min="10" max="10" width="96.85546875" style="3" customWidth="1"/>
    <col min="11" max="16384" width="9.140625" style="3"/>
  </cols>
  <sheetData>
    <row r="1" spans="1:10" x14ac:dyDescent="0.25">
      <c r="I1" s="3"/>
    </row>
    <row r="2" spans="1:10" x14ac:dyDescent="0.25">
      <c r="I2" s="3"/>
    </row>
    <row r="3" spans="1:10" x14ac:dyDescent="0.25">
      <c r="I3" s="3"/>
    </row>
    <row r="4" spans="1:10" x14ac:dyDescent="0.25">
      <c r="I4" s="3"/>
    </row>
    <row r="5" spans="1:10" ht="15.75" x14ac:dyDescent="0.25">
      <c r="A5" s="63"/>
      <c r="I5" s="3"/>
    </row>
    <row r="6" spans="1:10" ht="15.75" x14ac:dyDescent="0.25">
      <c r="A6" s="67" t="s">
        <v>101</v>
      </c>
    </row>
    <row r="7" spans="1:10" ht="15.75" x14ac:dyDescent="0.25">
      <c r="A7" s="6" t="s">
        <v>108</v>
      </c>
      <c r="B7" s="7"/>
      <c r="C7" s="7"/>
      <c r="D7" s="7"/>
      <c r="E7" s="7"/>
      <c r="F7" s="7"/>
      <c r="G7" s="7"/>
      <c r="H7" s="7"/>
    </row>
    <row r="8" spans="1:10" ht="15.75" x14ac:dyDescent="0.25">
      <c r="A8" s="7"/>
      <c r="B8" s="7"/>
      <c r="C8" s="7"/>
      <c r="D8" s="7"/>
      <c r="E8" s="7"/>
      <c r="F8" s="7"/>
      <c r="G8" s="7"/>
      <c r="H8" s="7"/>
    </row>
    <row r="9" spans="1:10" ht="15" customHeight="1" x14ac:dyDescent="0.25">
      <c r="A9" s="8"/>
      <c r="B9" s="108" t="s">
        <v>100</v>
      </c>
      <c r="C9" s="117" t="s">
        <v>73</v>
      </c>
      <c r="D9" s="117"/>
      <c r="E9" s="121"/>
      <c r="F9" s="118" t="s">
        <v>74</v>
      </c>
      <c r="G9" s="119"/>
      <c r="H9" s="120"/>
      <c r="J9" s="4"/>
    </row>
    <row r="10" spans="1:10" ht="66.75" customHeight="1" x14ac:dyDescent="0.25">
      <c r="A10" s="8"/>
      <c r="B10" s="109"/>
      <c r="C10" s="44" t="s">
        <v>77</v>
      </c>
      <c r="D10" s="9" t="s">
        <v>82</v>
      </c>
      <c r="E10" s="15" t="s">
        <v>51</v>
      </c>
      <c r="F10" s="33" t="s">
        <v>77</v>
      </c>
      <c r="G10" s="33" t="s">
        <v>82</v>
      </c>
      <c r="H10" s="50" t="s">
        <v>51</v>
      </c>
      <c r="J10" s="42" t="s">
        <v>78</v>
      </c>
    </row>
    <row r="11" spans="1:10" ht="16.5" customHeight="1" x14ac:dyDescent="0.25">
      <c r="A11" s="76" t="s">
        <v>30</v>
      </c>
      <c r="B11" s="51">
        <f>ROUND(100*E11/1806,0)</f>
        <v>1</v>
      </c>
      <c r="C11" s="32">
        <v>8</v>
      </c>
      <c r="D11" s="13">
        <v>6</v>
      </c>
      <c r="E11" s="14">
        <f>SUM(C11:D11)</f>
        <v>14</v>
      </c>
      <c r="F11" s="45">
        <f>ROUND(100*C11/E11,0)</f>
        <v>57</v>
      </c>
      <c r="G11" s="45">
        <f>ROUND(100*D11/E11,0)</f>
        <v>43</v>
      </c>
      <c r="H11" s="47">
        <v>100</v>
      </c>
      <c r="J11" s="4"/>
    </row>
    <row r="12" spans="1:10" ht="16.5" customHeight="1" x14ac:dyDescent="0.25">
      <c r="A12" s="76" t="s">
        <v>21</v>
      </c>
      <c r="B12" s="51">
        <f t="shared" ref="B12:B31" si="0">ROUND(100*E12/1806,0)</f>
        <v>2</v>
      </c>
      <c r="C12" s="32">
        <v>21</v>
      </c>
      <c r="D12" s="13">
        <v>22</v>
      </c>
      <c r="E12" s="14">
        <f t="shared" ref="E12:E31" si="1">SUM(C12:D12)</f>
        <v>43</v>
      </c>
      <c r="F12" s="45">
        <f t="shared" ref="F12:F31" si="2">ROUND(100*C12/E12,0)</f>
        <v>49</v>
      </c>
      <c r="G12" s="45">
        <f t="shared" ref="G12:G31" si="3">ROUND(100*D12/E12,0)</f>
        <v>51</v>
      </c>
      <c r="H12" s="47">
        <v>100</v>
      </c>
      <c r="J12" s="4"/>
    </row>
    <row r="13" spans="1:10" ht="16.5" customHeight="1" x14ac:dyDescent="0.25">
      <c r="A13" s="76" t="s">
        <v>37</v>
      </c>
      <c r="B13" s="51">
        <f t="shared" si="0"/>
        <v>3</v>
      </c>
      <c r="C13" s="32">
        <v>29</v>
      </c>
      <c r="D13" s="13">
        <v>32</v>
      </c>
      <c r="E13" s="14">
        <f t="shared" si="1"/>
        <v>61</v>
      </c>
      <c r="F13" s="45">
        <f t="shared" si="2"/>
        <v>48</v>
      </c>
      <c r="G13" s="45">
        <f t="shared" si="3"/>
        <v>52</v>
      </c>
      <c r="H13" s="47">
        <v>100</v>
      </c>
      <c r="J13" s="4"/>
    </row>
    <row r="14" spans="1:10" ht="16.5" customHeight="1" x14ac:dyDescent="0.25">
      <c r="A14" s="76" t="s">
        <v>22</v>
      </c>
      <c r="B14" s="51">
        <f t="shared" si="0"/>
        <v>1</v>
      </c>
      <c r="C14" s="32">
        <v>6</v>
      </c>
      <c r="D14" s="13">
        <v>5</v>
      </c>
      <c r="E14" s="14">
        <f t="shared" si="1"/>
        <v>11</v>
      </c>
      <c r="F14" s="45">
        <f t="shared" si="2"/>
        <v>55</v>
      </c>
      <c r="G14" s="45">
        <f t="shared" si="3"/>
        <v>45</v>
      </c>
      <c r="H14" s="47">
        <v>100</v>
      </c>
      <c r="J14" s="4"/>
    </row>
    <row r="15" spans="1:10" ht="16.5" customHeight="1" x14ac:dyDescent="0.25">
      <c r="A15" s="76" t="s">
        <v>38</v>
      </c>
      <c r="B15" s="51">
        <f t="shared" si="0"/>
        <v>2</v>
      </c>
      <c r="C15" s="32">
        <v>23</v>
      </c>
      <c r="D15" s="13">
        <v>14</v>
      </c>
      <c r="E15" s="14">
        <f t="shared" si="1"/>
        <v>37</v>
      </c>
      <c r="F15" s="45">
        <f t="shared" si="2"/>
        <v>62</v>
      </c>
      <c r="G15" s="45">
        <f t="shared" si="3"/>
        <v>38</v>
      </c>
      <c r="H15" s="47">
        <v>100</v>
      </c>
      <c r="J15" s="4"/>
    </row>
    <row r="16" spans="1:10" ht="16.5" customHeight="1" x14ac:dyDescent="0.25">
      <c r="A16" s="76" t="s">
        <v>23</v>
      </c>
      <c r="B16" s="51">
        <f t="shared" si="0"/>
        <v>17</v>
      </c>
      <c r="C16" s="32">
        <v>240</v>
      </c>
      <c r="D16" s="13">
        <v>58</v>
      </c>
      <c r="E16" s="14">
        <f t="shared" si="1"/>
        <v>298</v>
      </c>
      <c r="F16" s="45">
        <f t="shared" si="2"/>
        <v>81</v>
      </c>
      <c r="G16" s="45">
        <f t="shared" si="3"/>
        <v>19</v>
      </c>
      <c r="H16" s="47">
        <v>100</v>
      </c>
      <c r="J16" s="4"/>
    </row>
    <row r="17" spans="1:10" ht="16.5" customHeight="1" x14ac:dyDescent="0.25">
      <c r="A17" s="76" t="s">
        <v>39</v>
      </c>
      <c r="B17" s="51">
        <f t="shared" si="0"/>
        <v>9</v>
      </c>
      <c r="C17" s="32">
        <v>124</v>
      </c>
      <c r="D17" s="13">
        <v>40</v>
      </c>
      <c r="E17" s="14">
        <f t="shared" si="1"/>
        <v>164</v>
      </c>
      <c r="F17" s="45">
        <f t="shared" si="2"/>
        <v>76</v>
      </c>
      <c r="G17" s="45">
        <f t="shared" si="3"/>
        <v>24</v>
      </c>
      <c r="H17" s="47">
        <v>100</v>
      </c>
      <c r="J17" s="4"/>
    </row>
    <row r="18" spans="1:10" ht="16.5" customHeight="1" x14ac:dyDescent="0.25">
      <c r="A18" s="76" t="s">
        <v>42</v>
      </c>
      <c r="B18" s="51">
        <f t="shared" si="0"/>
        <v>1</v>
      </c>
      <c r="C18" s="32">
        <v>6</v>
      </c>
      <c r="D18" s="13">
        <v>5</v>
      </c>
      <c r="E18" s="14">
        <f t="shared" si="1"/>
        <v>11</v>
      </c>
      <c r="F18" s="45">
        <f t="shared" si="2"/>
        <v>55</v>
      </c>
      <c r="G18" s="45">
        <f t="shared" si="3"/>
        <v>45</v>
      </c>
      <c r="H18" s="47">
        <v>100</v>
      </c>
      <c r="J18" s="4"/>
    </row>
    <row r="19" spans="1:10" ht="16.5" customHeight="1" x14ac:dyDescent="0.25">
      <c r="A19" s="76" t="s">
        <v>24</v>
      </c>
      <c r="B19" s="51">
        <f t="shared" si="0"/>
        <v>1</v>
      </c>
      <c r="C19" s="32">
        <v>10</v>
      </c>
      <c r="D19" s="13">
        <v>12</v>
      </c>
      <c r="E19" s="14">
        <f t="shared" si="1"/>
        <v>22</v>
      </c>
      <c r="F19" s="45">
        <f t="shared" si="2"/>
        <v>45</v>
      </c>
      <c r="G19" s="45">
        <f t="shared" si="3"/>
        <v>55</v>
      </c>
      <c r="H19" s="47">
        <v>100</v>
      </c>
      <c r="J19" s="4"/>
    </row>
    <row r="20" spans="1:10" ht="16.5" customHeight="1" x14ac:dyDescent="0.25">
      <c r="A20" s="76" t="s">
        <v>25</v>
      </c>
      <c r="B20" s="51">
        <f t="shared" si="0"/>
        <v>5</v>
      </c>
      <c r="C20" s="32">
        <v>49</v>
      </c>
      <c r="D20" s="13">
        <v>46</v>
      </c>
      <c r="E20" s="14">
        <f t="shared" si="1"/>
        <v>95</v>
      </c>
      <c r="F20" s="45">
        <f t="shared" si="2"/>
        <v>52</v>
      </c>
      <c r="G20" s="45">
        <f t="shared" si="3"/>
        <v>48</v>
      </c>
      <c r="H20" s="47">
        <v>100</v>
      </c>
      <c r="J20" s="4"/>
    </row>
    <row r="21" spans="1:10" ht="16.5" customHeight="1" x14ac:dyDescent="0.25">
      <c r="A21" s="76" t="s">
        <v>26</v>
      </c>
      <c r="B21" s="51">
        <f t="shared" si="0"/>
        <v>11</v>
      </c>
      <c r="C21" s="32">
        <v>130</v>
      </c>
      <c r="D21" s="13">
        <v>60</v>
      </c>
      <c r="E21" s="14">
        <f t="shared" si="1"/>
        <v>190</v>
      </c>
      <c r="F21" s="45">
        <f t="shared" si="2"/>
        <v>68</v>
      </c>
      <c r="G21" s="45">
        <f t="shared" si="3"/>
        <v>32</v>
      </c>
      <c r="H21" s="47">
        <v>100</v>
      </c>
      <c r="J21" s="4"/>
    </row>
    <row r="22" spans="1:10" ht="16.5" customHeight="1" x14ac:dyDescent="0.25">
      <c r="A22" s="76" t="s">
        <v>35</v>
      </c>
      <c r="B22" s="51">
        <f t="shared" si="0"/>
        <v>2</v>
      </c>
      <c r="C22" s="32">
        <v>32</v>
      </c>
      <c r="D22" s="13">
        <v>7</v>
      </c>
      <c r="E22" s="14">
        <f t="shared" si="1"/>
        <v>39</v>
      </c>
      <c r="F22" s="45">
        <f t="shared" si="2"/>
        <v>82</v>
      </c>
      <c r="G22" s="45">
        <f t="shared" si="3"/>
        <v>18</v>
      </c>
      <c r="H22" s="47">
        <v>100</v>
      </c>
      <c r="J22" s="4"/>
    </row>
    <row r="23" spans="1:10" ht="16.5" customHeight="1" x14ac:dyDescent="0.25">
      <c r="A23" s="76" t="s">
        <v>27</v>
      </c>
      <c r="B23" s="51">
        <f t="shared" si="0"/>
        <v>2</v>
      </c>
      <c r="C23" s="32">
        <v>16</v>
      </c>
      <c r="D23" s="13">
        <v>16</v>
      </c>
      <c r="E23" s="14">
        <f t="shared" si="1"/>
        <v>32</v>
      </c>
      <c r="F23" s="45">
        <f t="shared" si="2"/>
        <v>50</v>
      </c>
      <c r="G23" s="45">
        <f t="shared" si="3"/>
        <v>50</v>
      </c>
      <c r="H23" s="47">
        <v>100</v>
      </c>
      <c r="J23" s="4"/>
    </row>
    <row r="24" spans="1:10" ht="16.5" customHeight="1" x14ac:dyDescent="0.25">
      <c r="A24" s="76" t="s">
        <v>29</v>
      </c>
      <c r="B24" s="51">
        <f t="shared" si="0"/>
        <v>10</v>
      </c>
      <c r="C24" s="32">
        <v>106</v>
      </c>
      <c r="D24" s="13">
        <v>66</v>
      </c>
      <c r="E24" s="14">
        <f t="shared" si="1"/>
        <v>172</v>
      </c>
      <c r="F24" s="45">
        <f t="shared" si="2"/>
        <v>62</v>
      </c>
      <c r="G24" s="45">
        <f t="shared" si="3"/>
        <v>38</v>
      </c>
      <c r="H24" s="47">
        <v>100</v>
      </c>
      <c r="J24" s="4"/>
    </row>
    <row r="25" spans="1:10" ht="16.5" customHeight="1" x14ac:dyDescent="0.25">
      <c r="A25" s="76" t="s">
        <v>28</v>
      </c>
      <c r="B25" s="51">
        <f t="shared" si="0"/>
        <v>4</v>
      </c>
      <c r="C25" s="32">
        <v>55</v>
      </c>
      <c r="D25" s="13">
        <v>21</v>
      </c>
      <c r="E25" s="14">
        <f t="shared" si="1"/>
        <v>76</v>
      </c>
      <c r="F25" s="45">
        <f t="shared" si="2"/>
        <v>72</v>
      </c>
      <c r="G25" s="45">
        <f t="shared" si="3"/>
        <v>28</v>
      </c>
      <c r="H25" s="47">
        <v>100</v>
      </c>
      <c r="J25" s="4"/>
    </row>
    <row r="26" spans="1:10" ht="16.5" customHeight="1" x14ac:dyDescent="0.25">
      <c r="A26" s="76" t="s">
        <v>32</v>
      </c>
      <c r="B26" s="51">
        <f t="shared" si="0"/>
        <v>3</v>
      </c>
      <c r="C26" s="32">
        <v>35</v>
      </c>
      <c r="D26" s="13">
        <v>23</v>
      </c>
      <c r="E26" s="14">
        <f t="shared" si="1"/>
        <v>58</v>
      </c>
      <c r="F26" s="45">
        <f t="shared" si="2"/>
        <v>60</v>
      </c>
      <c r="G26" s="45">
        <f t="shared" si="3"/>
        <v>40</v>
      </c>
      <c r="H26" s="47">
        <v>100</v>
      </c>
      <c r="J26" s="4"/>
    </row>
    <row r="27" spans="1:10" ht="16.5" customHeight="1" x14ac:dyDescent="0.25">
      <c r="A27" s="76" t="s">
        <v>33</v>
      </c>
      <c r="B27" s="51">
        <f t="shared" si="0"/>
        <v>3</v>
      </c>
      <c r="C27" s="32">
        <v>37</v>
      </c>
      <c r="D27" s="13">
        <v>26</v>
      </c>
      <c r="E27" s="14">
        <f t="shared" si="1"/>
        <v>63</v>
      </c>
      <c r="F27" s="45">
        <f t="shared" si="2"/>
        <v>59</v>
      </c>
      <c r="G27" s="45">
        <f t="shared" si="3"/>
        <v>41</v>
      </c>
      <c r="H27" s="47">
        <v>100</v>
      </c>
      <c r="J27" s="4"/>
    </row>
    <row r="28" spans="1:10" ht="16.5" customHeight="1" x14ac:dyDescent="0.25">
      <c r="A28" s="76" t="s">
        <v>31</v>
      </c>
      <c r="B28" s="51">
        <f t="shared" si="0"/>
        <v>2</v>
      </c>
      <c r="C28" s="32">
        <v>23</v>
      </c>
      <c r="D28" s="13">
        <v>9</v>
      </c>
      <c r="E28" s="14">
        <f t="shared" si="1"/>
        <v>32</v>
      </c>
      <c r="F28" s="45">
        <f t="shared" si="2"/>
        <v>72</v>
      </c>
      <c r="G28" s="45">
        <f t="shared" si="3"/>
        <v>28</v>
      </c>
      <c r="H28" s="47">
        <v>100</v>
      </c>
      <c r="J28" s="4"/>
    </row>
    <row r="29" spans="1:10" ht="16.5" customHeight="1" x14ac:dyDescent="0.25">
      <c r="A29" s="76" t="s">
        <v>34</v>
      </c>
      <c r="B29" s="51">
        <f t="shared" si="0"/>
        <v>1</v>
      </c>
      <c r="C29" s="32">
        <v>7</v>
      </c>
      <c r="D29" s="13">
        <v>5</v>
      </c>
      <c r="E29" s="14">
        <f t="shared" si="1"/>
        <v>12</v>
      </c>
      <c r="F29" s="45">
        <f t="shared" si="2"/>
        <v>58</v>
      </c>
      <c r="G29" s="45">
        <f t="shared" si="3"/>
        <v>42</v>
      </c>
      <c r="H29" s="47">
        <v>100</v>
      </c>
      <c r="J29" s="4"/>
    </row>
    <row r="30" spans="1:10" ht="16.5" customHeight="1" x14ac:dyDescent="0.25">
      <c r="A30" s="76" t="s">
        <v>40</v>
      </c>
      <c r="B30" s="51">
        <f t="shared" si="0"/>
        <v>28</v>
      </c>
      <c r="C30" s="32">
        <v>381</v>
      </c>
      <c r="D30" s="13">
        <v>123</v>
      </c>
      <c r="E30" s="14">
        <f t="shared" si="1"/>
        <v>504</v>
      </c>
      <c r="F30" s="45">
        <f t="shared" si="2"/>
        <v>76</v>
      </c>
      <c r="G30" s="45">
        <f t="shared" si="3"/>
        <v>24</v>
      </c>
      <c r="H30" s="47">
        <v>100</v>
      </c>
      <c r="J30" s="4"/>
    </row>
    <row r="31" spans="1:10" ht="16.5" customHeight="1" x14ac:dyDescent="0.25">
      <c r="A31" s="76" t="s">
        <v>41</v>
      </c>
      <c r="B31" s="51">
        <f t="shared" si="0"/>
        <v>7</v>
      </c>
      <c r="C31" s="32">
        <v>103</v>
      </c>
      <c r="D31" s="13">
        <v>31</v>
      </c>
      <c r="E31" s="14">
        <f t="shared" si="1"/>
        <v>134</v>
      </c>
      <c r="F31" s="45">
        <f t="shared" si="2"/>
        <v>77</v>
      </c>
      <c r="G31" s="45">
        <f t="shared" si="3"/>
        <v>23</v>
      </c>
      <c r="H31" s="47">
        <v>100</v>
      </c>
      <c r="J31" s="4"/>
    </row>
    <row r="32" spans="1:10" ht="15.75" x14ac:dyDescent="0.25">
      <c r="A32" s="7"/>
      <c r="B32" s="55"/>
      <c r="C32" s="7"/>
      <c r="D32" s="7"/>
      <c r="E32" s="7"/>
      <c r="F32" s="7"/>
      <c r="G32" s="7"/>
      <c r="H32" s="7"/>
    </row>
    <row r="33" spans="1:9" ht="15.75" x14ac:dyDescent="0.25">
      <c r="A33" s="7" t="s">
        <v>105</v>
      </c>
      <c r="B33" s="7"/>
      <c r="C33" s="7"/>
      <c r="D33" s="7"/>
      <c r="E33" s="7"/>
      <c r="F33" s="7"/>
      <c r="G33" s="7"/>
      <c r="H33" s="7"/>
    </row>
    <row r="34" spans="1:9" ht="15.75" x14ac:dyDescent="0.25">
      <c r="A34" s="7" t="s">
        <v>99</v>
      </c>
      <c r="B34" s="7"/>
      <c r="C34" s="7"/>
      <c r="D34" s="7"/>
      <c r="E34" s="7"/>
      <c r="F34" s="7"/>
      <c r="G34" s="7"/>
      <c r="H34" s="7"/>
    </row>
    <row r="36" spans="1:9" ht="15.75" x14ac:dyDescent="0.25">
      <c r="A36" s="6" t="s">
        <v>87</v>
      </c>
      <c r="B36" s="5"/>
      <c r="C36" s="5"/>
      <c r="D36" s="5"/>
      <c r="E36" s="5"/>
      <c r="F36" s="5"/>
      <c r="G36" s="37"/>
      <c r="I36" s="3"/>
    </row>
    <row r="37" spans="1:9" ht="15.75" x14ac:dyDescent="0.25">
      <c r="A37" s="7" t="s">
        <v>86</v>
      </c>
    </row>
    <row r="38" spans="1:9" s="74" customFormat="1" ht="15.75" x14ac:dyDescent="0.25">
      <c r="A38" s="62" t="s">
        <v>119</v>
      </c>
      <c r="B38" s="73"/>
    </row>
  </sheetData>
  <mergeCells count="3">
    <mergeCell ref="C9:E9"/>
    <mergeCell ref="F9:H9"/>
    <mergeCell ref="B9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Definitions &amp; Sources</vt:lpstr>
      <vt:lpstr>SSH-U, RC, P by country</vt:lpstr>
      <vt:lpstr>SSH-U, RC, P by field</vt:lpstr>
      <vt:lpstr>U-SSH NOSSH by country, pubpri</vt:lpstr>
      <vt:lpstr>U-SSH by degree, country</vt:lpstr>
      <vt:lpstr>U-Degree levels by field</vt:lpstr>
      <vt:lpstr>RC-UB NUB, pub priv by country</vt:lpstr>
      <vt:lpstr>RC-UB NUB, pub priv by field</vt:lpstr>
      <vt:lpstr>P-UB NUB by country</vt:lpstr>
      <vt:lpstr>P-UB NUB by field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</dc:creator>
  <cp:lastModifiedBy>Rami</cp:lastModifiedBy>
  <dcterms:created xsi:type="dcterms:W3CDTF">2018-10-24T09:04:20Z</dcterms:created>
  <dcterms:modified xsi:type="dcterms:W3CDTF">2022-01-17T18:22:59Z</dcterms:modified>
</cp:coreProperties>
</file>